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ff\Downloads\"/>
    </mc:Choice>
  </mc:AlternateContent>
  <xr:revisionPtr revIDLastSave="0" documentId="13_ncr:1_{BEC21902-AC0D-4EA3-8CE1-BAEE7FBB8BBA}" xr6:coauthVersionLast="47" xr6:coauthVersionMax="47" xr10:uidLastSave="{00000000-0000-0000-0000-000000000000}"/>
  <bookViews>
    <workbookView xWindow="-120" yWindow="-120" windowWidth="29040" windowHeight="15720" xr2:uid="{121AA90F-0677-4BBF-8152-85E4C0350408}"/>
  </bookViews>
  <sheets>
    <sheet name="3rd Quarter Apr-June 2025 " sheetId="1" r:id="rId1"/>
  </sheets>
  <definedNames>
    <definedName name="_xlnm.Print_Area" localSheetId="0">'3rd Quarter Apr-June 2025 '!$A$1:$S$82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8" i="1" l="1"/>
  <c r="S4" i="1"/>
  <c r="R24" i="1"/>
  <c r="S24" i="1" s="1"/>
  <c r="Q78" i="1"/>
  <c r="R77" i="1"/>
  <c r="S77" i="1" s="1"/>
  <c r="P78" i="1"/>
  <c r="L78" i="1"/>
  <c r="R76" i="1"/>
  <c r="S76" i="1" s="1"/>
  <c r="R75" i="1"/>
  <c r="S75" i="1" s="1"/>
  <c r="R8" i="1"/>
  <c r="S8" i="1" s="1"/>
  <c r="O78" i="1" l="1"/>
  <c r="N78" i="1"/>
  <c r="M78" i="1"/>
  <c r="K78" i="1"/>
  <c r="J78" i="1"/>
  <c r="R74" i="1"/>
  <c r="S74" i="1" s="1"/>
  <c r="R73" i="1"/>
  <c r="S73" i="1" s="1"/>
  <c r="R72" i="1"/>
  <c r="S72" i="1" s="1"/>
  <c r="R71" i="1"/>
  <c r="S71" i="1" s="1"/>
  <c r="R70" i="1"/>
  <c r="S70" i="1" s="1"/>
  <c r="R69" i="1"/>
  <c r="S69" i="1" s="1"/>
  <c r="R68" i="1"/>
  <c r="S68" i="1" s="1"/>
  <c r="R67" i="1"/>
  <c r="S67" i="1" s="1"/>
  <c r="R66" i="1"/>
  <c r="S66" i="1" s="1"/>
  <c r="R65" i="1"/>
  <c r="S65" i="1" s="1"/>
  <c r="R64" i="1"/>
  <c r="S64" i="1" s="1"/>
  <c r="R63" i="1"/>
  <c r="R62" i="1"/>
  <c r="S62" i="1" s="1"/>
  <c r="R61" i="1"/>
  <c r="S61" i="1" s="1"/>
  <c r="R60" i="1"/>
  <c r="S60" i="1" s="1"/>
  <c r="R59" i="1"/>
  <c r="S59" i="1" s="1"/>
  <c r="R58" i="1"/>
  <c r="S58" i="1" s="1"/>
  <c r="R57" i="1"/>
  <c r="S57" i="1" s="1"/>
  <c r="R56" i="1"/>
  <c r="S56" i="1" s="1"/>
  <c r="R55" i="1"/>
  <c r="S55" i="1" s="1"/>
  <c r="R54" i="1"/>
  <c r="S54" i="1" s="1"/>
  <c r="R53" i="1"/>
  <c r="S53" i="1" s="1"/>
  <c r="R52" i="1"/>
  <c r="S52" i="1" s="1"/>
  <c r="R51" i="1"/>
  <c r="S51" i="1" s="1"/>
  <c r="R50" i="1"/>
  <c r="S50" i="1" s="1"/>
  <c r="R49" i="1"/>
  <c r="S49" i="1" s="1"/>
  <c r="R48" i="1"/>
  <c r="S48" i="1" s="1"/>
  <c r="R47" i="1"/>
  <c r="S47" i="1" s="1"/>
  <c r="R46" i="1"/>
  <c r="S46" i="1" s="1"/>
  <c r="R45" i="1"/>
  <c r="S45" i="1" s="1"/>
  <c r="R44" i="1"/>
  <c r="S44" i="1" s="1"/>
  <c r="R43" i="1"/>
  <c r="S43" i="1" s="1"/>
  <c r="R42" i="1"/>
  <c r="S42" i="1" s="1"/>
  <c r="R41" i="1"/>
  <c r="S41" i="1" s="1"/>
  <c r="R40" i="1"/>
  <c r="S40" i="1" s="1"/>
  <c r="R39" i="1"/>
  <c r="S39" i="1" s="1"/>
  <c r="R38" i="1"/>
  <c r="S38" i="1" s="1"/>
  <c r="R37" i="1"/>
  <c r="S37" i="1" s="1"/>
  <c r="R36" i="1"/>
  <c r="S36" i="1" s="1"/>
  <c r="R35" i="1"/>
  <c r="S35" i="1" s="1"/>
  <c r="R34" i="1"/>
  <c r="S34" i="1" s="1"/>
  <c r="R33" i="1"/>
  <c r="S33" i="1" s="1"/>
  <c r="R32" i="1"/>
  <c r="S32" i="1" s="1"/>
  <c r="R31" i="1"/>
  <c r="S31" i="1" s="1"/>
  <c r="R30" i="1"/>
  <c r="S30" i="1" s="1"/>
  <c r="R29" i="1"/>
  <c r="S29" i="1" s="1"/>
  <c r="R28" i="1"/>
  <c r="S28" i="1" s="1"/>
  <c r="R27" i="1"/>
  <c r="S27" i="1" s="1"/>
  <c r="R26" i="1"/>
  <c r="S26" i="1" s="1"/>
  <c r="R25" i="1"/>
  <c r="S25" i="1" s="1"/>
  <c r="R23" i="1"/>
  <c r="S23" i="1" s="1"/>
  <c r="R22" i="1"/>
  <c r="S22" i="1" s="1"/>
  <c r="R21" i="1"/>
  <c r="S21" i="1" s="1"/>
  <c r="R20" i="1"/>
  <c r="S20" i="1" s="1"/>
  <c r="R19" i="1"/>
  <c r="S19" i="1" s="1"/>
  <c r="R18" i="1"/>
  <c r="S18" i="1" s="1"/>
  <c r="R17" i="1"/>
  <c r="S17" i="1" s="1"/>
  <c r="R16" i="1"/>
  <c r="S16" i="1" s="1"/>
  <c r="R15" i="1"/>
  <c r="S15" i="1" s="1"/>
  <c r="R14" i="1"/>
  <c r="S14" i="1" s="1"/>
  <c r="R13" i="1"/>
  <c r="S13" i="1" s="1"/>
  <c r="R12" i="1"/>
  <c r="S12" i="1" s="1"/>
  <c r="R11" i="1"/>
  <c r="S11" i="1" s="1"/>
  <c r="R10" i="1"/>
  <c r="S10" i="1" s="1"/>
  <c r="R9" i="1"/>
  <c r="S9" i="1" s="1"/>
  <c r="R7" i="1"/>
  <c r="S7" i="1" s="1"/>
  <c r="R6" i="1"/>
  <c r="S6" i="1" s="1"/>
  <c r="R5" i="1"/>
  <c r="S5" i="1" s="1"/>
  <c r="S78" i="1" l="1"/>
  <c r="R78" i="1"/>
</calcChain>
</file>

<file path=xl/sharedStrings.xml><?xml version="1.0" encoding="utf-8"?>
<sst xmlns="http://schemas.openxmlformats.org/spreadsheetml/2006/main" count="423" uniqueCount="269">
  <si>
    <t xml:space="preserve"> </t>
  </si>
  <si>
    <t xml:space="preserve">              Benefits</t>
  </si>
  <si>
    <t>No.</t>
  </si>
  <si>
    <t>Name</t>
  </si>
  <si>
    <t>Position Title</t>
  </si>
  <si>
    <t>Hire Date</t>
  </si>
  <si>
    <t>Grade /</t>
  </si>
  <si>
    <t>Annual Salary</t>
  </si>
  <si>
    <t>Gross Salary</t>
  </si>
  <si>
    <t>Increment</t>
  </si>
  <si>
    <t>Funding</t>
  </si>
  <si>
    <t xml:space="preserve">Retirement </t>
  </si>
  <si>
    <t>Retire (DDI)</t>
  </si>
  <si>
    <t>Social</t>
  </si>
  <si>
    <t>Medicare</t>
  </si>
  <si>
    <t>Life</t>
  </si>
  <si>
    <t>Medical</t>
  </si>
  <si>
    <t>Dental</t>
  </si>
  <si>
    <t>Total</t>
  </si>
  <si>
    <t>Step</t>
  </si>
  <si>
    <t>Date</t>
  </si>
  <si>
    <t>Source</t>
  </si>
  <si>
    <t>Cost</t>
  </si>
  <si>
    <t>Security 6.2%</t>
  </si>
  <si>
    <t>Benefits</t>
  </si>
  <si>
    <t>TOTAL</t>
  </si>
  <si>
    <t xml:space="preserve">PEREDO, KATHLEEN </t>
  </si>
  <si>
    <t>Quartermaster</t>
  </si>
  <si>
    <t>8/29/2022</t>
  </si>
  <si>
    <t>General fund</t>
  </si>
  <si>
    <t>Maintenance Worker</t>
  </si>
  <si>
    <t>Federal funds</t>
  </si>
  <si>
    <t>FEJERAN ESTHER M.M.</t>
  </si>
  <si>
    <t>Administrative Services Officer</t>
  </si>
  <si>
    <t>3/29/1993</t>
  </si>
  <si>
    <t>NX-11</t>
  </si>
  <si>
    <t>AQUININGOC, MARK A.</t>
  </si>
  <si>
    <t>3/22/2024</t>
  </si>
  <si>
    <t>BORJA, JAYNA T.</t>
  </si>
  <si>
    <t>03/11/2024</t>
  </si>
  <si>
    <t>NX-04</t>
  </si>
  <si>
    <t>General Fund</t>
  </si>
  <si>
    <t>Special Projects Coordinator</t>
  </si>
  <si>
    <t>SAN NICOLAS, ANTHONY LG</t>
  </si>
  <si>
    <t>Security Guard Supervisor</t>
  </si>
  <si>
    <t>9/27/2005</t>
  </si>
  <si>
    <t>IL21-11</t>
  </si>
  <si>
    <t>11/27/2025</t>
  </si>
  <si>
    <t>TERLAJE, ROLAND P.</t>
  </si>
  <si>
    <t>Security Guard (Armed)</t>
  </si>
  <si>
    <t>3/27/2006</t>
  </si>
  <si>
    <t>FL21-14</t>
  </si>
  <si>
    <t>9/17/2026</t>
  </si>
  <si>
    <t>SASAKI, REUBEN S.</t>
  </si>
  <si>
    <t>10/1/2019</t>
  </si>
  <si>
    <t>ESCUADRA, KELLY R.C.</t>
  </si>
  <si>
    <t>Program Coordinator III</t>
  </si>
  <si>
    <t>9/20/2021</t>
  </si>
  <si>
    <t>08/23/2026</t>
  </si>
  <si>
    <t>PERALTA, ROWENA G.</t>
  </si>
  <si>
    <t>Environ. Health Spec. III</t>
  </si>
  <si>
    <t>8/23/2006</t>
  </si>
  <si>
    <t>12/7/2026</t>
  </si>
  <si>
    <t>CORDERO, JEANENNE P.</t>
  </si>
  <si>
    <t>Program Coordinator IV</t>
  </si>
  <si>
    <t>1/31/2022</t>
  </si>
  <si>
    <t>Federal Funds</t>
  </si>
  <si>
    <t>CRUZ, MICHAEL W.</t>
  </si>
  <si>
    <t>Adjutant General (Unclass)</t>
  </si>
  <si>
    <t>3/7/2023</t>
  </si>
  <si>
    <t>FALLEJO, ROLAND C.</t>
  </si>
  <si>
    <t>6/2/2008</t>
  </si>
  <si>
    <t>MANDAPAT, REYNMALDO U.</t>
  </si>
  <si>
    <t>2/23/2009</t>
  </si>
  <si>
    <t>CRUZ, VICTOR N.</t>
  </si>
  <si>
    <t>6/30/2010</t>
  </si>
  <si>
    <t>CRUZ, BRANDON S.</t>
  </si>
  <si>
    <t>Capital Improvement Proj. Coord.</t>
  </si>
  <si>
    <t>3/28/2022</t>
  </si>
  <si>
    <t>Administrative Assistant</t>
  </si>
  <si>
    <t>TUDELA, CLARISA C.</t>
  </si>
  <si>
    <t>7/11/2016</t>
  </si>
  <si>
    <t>MATAGOLAI, RYAN CURTIS P.</t>
  </si>
  <si>
    <t>5/21/2018</t>
  </si>
  <si>
    <t>FL21-07</t>
  </si>
  <si>
    <t>11/21/2025</t>
  </si>
  <si>
    <t>CASIL, FRANKIE J.</t>
  </si>
  <si>
    <t>3/10/2016</t>
  </si>
  <si>
    <t>GALSIM, RONALD M.</t>
  </si>
  <si>
    <t>Engineer I</t>
  </si>
  <si>
    <t>11/23/2020</t>
  </si>
  <si>
    <t>CEPEDA, MELVIN Q.</t>
  </si>
  <si>
    <t>7/22/2019</t>
  </si>
  <si>
    <t>SHIMIZU, TAMERA SHREE C.</t>
  </si>
  <si>
    <t>Environ. Health Spec. II</t>
  </si>
  <si>
    <t>4/24/2023</t>
  </si>
  <si>
    <t xml:space="preserve">PINAULA, MICHOL A. </t>
  </si>
  <si>
    <t>Management Analyst I</t>
  </si>
  <si>
    <t>9/25/2023</t>
  </si>
  <si>
    <t>KX-01</t>
  </si>
  <si>
    <t>CAMACHO, SARAH RIA M.</t>
  </si>
  <si>
    <t>6/14/2018</t>
  </si>
  <si>
    <t>12/14/2025</t>
  </si>
  <si>
    <t>CABRERA, RYAN B.</t>
  </si>
  <si>
    <t>6/25/2018</t>
  </si>
  <si>
    <t>12/25/2025</t>
  </si>
  <si>
    <t>OROT, MATTHEW P.</t>
  </si>
  <si>
    <t>Planner II</t>
  </si>
  <si>
    <t>3/27/2023</t>
  </si>
  <si>
    <t>ALVIA, LARRY B.</t>
  </si>
  <si>
    <t>Maintenance Custodian</t>
  </si>
  <si>
    <t>8/6/2018</t>
  </si>
  <si>
    <t>KANAI, LAURA R.</t>
  </si>
  <si>
    <t>8/30/2019</t>
  </si>
  <si>
    <t>2/8/2025</t>
  </si>
  <si>
    <t>AGUON, CRYSTAL</t>
  </si>
  <si>
    <t>2/6/2023</t>
  </si>
  <si>
    <t>YANSON, ERNESTO A.</t>
  </si>
  <si>
    <t>9/3/2019</t>
  </si>
  <si>
    <t>04/08/2024</t>
  </si>
  <si>
    <t>1/6/2020</t>
  </si>
  <si>
    <t xml:space="preserve">MALALIS, KEVIN J. </t>
  </si>
  <si>
    <t>1/20/2020</t>
  </si>
  <si>
    <t xml:space="preserve">BONFIELD, STEPHANIE M. </t>
  </si>
  <si>
    <t>3/31/2023</t>
  </si>
  <si>
    <t>3/13/2023</t>
  </si>
  <si>
    <t>CARRIAGA, JANA J.S.</t>
  </si>
  <si>
    <t>Buyer I</t>
  </si>
  <si>
    <t>09/09/2024</t>
  </si>
  <si>
    <t>HX-07</t>
  </si>
  <si>
    <t>CORDERO JR., ENRIQUE C.</t>
  </si>
  <si>
    <t>02/12/2024</t>
  </si>
  <si>
    <t>HX-01</t>
  </si>
  <si>
    <t>MUNA III, EDWARD AP</t>
  </si>
  <si>
    <t>Senior Programmer Analyst</t>
  </si>
  <si>
    <t>4/10/2023</t>
  </si>
  <si>
    <t>PUZAN, TIMOTHY</t>
  </si>
  <si>
    <t>Anti-Terrorism Prog Mngr</t>
  </si>
  <si>
    <t>2/1/2021</t>
  </si>
  <si>
    <t>2/1/2025</t>
  </si>
  <si>
    <t>IGROS, YOLANDA ANN L.</t>
  </si>
  <si>
    <t>3/8/2021</t>
  </si>
  <si>
    <t>FL21-04</t>
  </si>
  <si>
    <t>TORRES, TIARA T.S.</t>
  </si>
  <si>
    <t>7/12/2021</t>
  </si>
  <si>
    <t>7/12/2025</t>
  </si>
  <si>
    <t>LEONES-TUMANDA, DIVINA G.</t>
  </si>
  <si>
    <t>8/16/2021</t>
  </si>
  <si>
    <t>TABLAN, SHERYLYN V.</t>
  </si>
  <si>
    <t>MANUEL, CAREL ROSE M.</t>
  </si>
  <si>
    <t>Engineer III</t>
  </si>
  <si>
    <t>12/19/2022</t>
  </si>
  <si>
    <t xml:space="preserve">OU, HENRY W. </t>
  </si>
  <si>
    <t>11/1/2021</t>
  </si>
  <si>
    <t>STROHMEYER, TALIEA G.</t>
  </si>
  <si>
    <t>10/21/2024</t>
  </si>
  <si>
    <t>NX-01</t>
  </si>
  <si>
    <t>10/21/2025</t>
  </si>
  <si>
    <t>SANTIAGO, JOSEPH C.</t>
  </si>
  <si>
    <t>2/17/2022</t>
  </si>
  <si>
    <t>FERNANDEZ, MARCO</t>
  </si>
  <si>
    <t>6/2/2022</t>
  </si>
  <si>
    <t>WOODALL, MYEONG JA P</t>
  </si>
  <si>
    <t>FEJERAN, DONAVAN J.</t>
  </si>
  <si>
    <t>Supply Expeditor</t>
  </si>
  <si>
    <t>1/21/2020</t>
  </si>
  <si>
    <t>NICHOLAS, ADRIANNE L.</t>
  </si>
  <si>
    <t>SMITH, RICKY SN</t>
  </si>
  <si>
    <t>Construction Inspector II</t>
  </si>
  <si>
    <t>1/16/2023</t>
  </si>
  <si>
    <t>SALAS, MEERA</t>
  </si>
  <si>
    <t>Management Analyst II</t>
  </si>
  <si>
    <t>2/13/2023</t>
  </si>
  <si>
    <t>DUENAS, KARANINA V.</t>
  </si>
  <si>
    <t>3/8/2023</t>
  </si>
  <si>
    <t>FLORES, ARGIE</t>
  </si>
  <si>
    <t>5/1/2023</t>
  </si>
  <si>
    <t>ISEZAKI, FANCKIE-LYNN S.</t>
  </si>
  <si>
    <t>Mngmt Analyst I</t>
  </si>
  <si>
    <t>7/17/2023</t>
  </si>
  <si>
    <t>ATALIG, ONRIA N.</t>
  </si>
  <si>
    <t>8/28/2023</t>
  </si>
  <si>
    <t>FL21-01</t>
  </si>
  <si>
    <t>BORJA, JOHN S.</t>
  </si>
  <si>
    <t>11/2/2023</t>
  </si>
  <si>
    <t xml:space="preserve">MATERNE, JOLEEN A. </t>
  </si>
  <si>
    <t>BLAS JR., DAVID M.</t>
  </si>
  <si>
    <t>03/25/2024</t>
  </si>
  <si>
    <t>CRUZ, HEZEKIAH JOSEPH U.</t>
  </si>
  <si>
    <t>03/18/2024</t>
  </si>
  <si>
    <t>QUITUGUA, GODWIN L.</t>
  </si>
  <si>
    <t>Chief of Security</t>
  </si>
  <si>
    <t>05/06/2024</t>
  </si>
  <si>
    <t>NL-13</t>
  </si>
  <si>
    <t>SAN NICOLAS, ANTHONY B.</t>
  </si>
  <si>
    <t>PEREZ, KEISHA S.</t>
  </si>
  <si>
    <t>Planner I</t>
  </si>
  <si>
    <t>04/22/2024</t>
  </si>
  <si>
    <t>VILLAGOMEZ, DAVIN A.</t>
  </si>
  <si>
    <t>04/15/2024</t>
  </si>
  <si>
    <t>GUTIERREZ, ELIJAH B.</t>
  </si>
  <si>
    <t>05/20/2024</t>
  </si>
  <si>
    <t>TYQUIENGCO, AVERY J.</t>
  </si>
  <si>
    <t>Senior Programmer / Analyst</t>
  </si>
  <si>
    <t>MX-01</t>
  </si>
  <si>
    <t>GOGUE, CARMEN V.</t>
  </si>
  <si>
    <t>Program Coordinator I</t>
  </si>
  <si>
    <t>CRUZ, DANIELLE JOY</t>
  </si>
  <si>
    <t>09/23/2024</t>
  </si>
  <si>
    <t>----</t>
  </si>
  <si>
    <t>2/29/2026</t>
  </si>
  <si>
    <t>FL21-12</t>
  </si>
  <si>
    <t>12/30/2026</t>
  </si>
  <si>
    <t>BARCINAS, BRADLY J.C.</t>
  </si>
  <si>
    <t>EVANGELISTA, ANALISA</t>
  </si>
  <si>
    <t>Management Analyst III</t>
  </si>
  <si>
    <t>NX-02</t>
  </si>
  <si>
    <t>LEON GUERRERO, KENT S.</t>
  </si>
  <si>
    <t>MALLARI, DOMINIC MARTIN</t>
  </si>
  <si>
    <t>MORTERA JR, JOVENCIO F.</t>
  </si>
  <si>
    <t>IEHSI, JORDAN J.</t>
  </si>
  <si>
    <t>01/06/2025</t>
  </si>
  <si>
    <t>02/24/2025</t>
  </si>
  <si>
    <t>03/10/2025</t>
  </si>
  <si>
    <t>TERLAJE-RABAGO, CYNTHIA M.</t>
  </si>
  <si>
    <t>04/29/2019</t>
  </si>
  <si>
    <t>Personnel Officer</t>
  </si>
  <si>
    <t>01/11/2010</t>
  </si>
  <si>
    <t>JX-09</t>
  </si>
  <si>
    <t>COMPUTER OPERATOR III</t>
  </si>
  <si>
    <t>RASMUSSEN, ROBERT P.</t>
  </si>
  <si>
    <t>12/30/2024</t>
  </si>
  <si>
    <t>E-U-6</t>
  </si>
  <si>
    <t>OX-07</t>
  </si>
  <si>
    <t>HX-12</t>
  </si>
  <si>
    <t>NX-09</t>
  </si>
  <si>
    <t>NX-10</t>
  </si>
  <si>
    <t>OX-3</t>
  </si>
  <si>
    <t>HX-11</t>
  </si>
  <si>
    <t>NX-07</t>
  </si>
  <si>
    <t>JX-07</t>
  </si>
  <si>
    <t>LX-05</t>
  </si>
  <si>
    <t>MX-02</t>
  </si>
  <si>
    <t>DX-07</t>
  </si>
  <si>
    <t>DX-06</t>
  </si>
  <si>
    <t>HX-06</t>
  </si>
  <si>
    <t>RX-04</t>
  </si>
  <si>
    <t>NX-06</t>
  </si>
  <si>
    <t>OX-03</t>
  </si>
  <si>
    <t>EX-03</t>
  </si>
  <si>
    <t>KX-03</t>
  </si>
  <si>
    <t>3rd Qtr (7 pp)</t>
  </si>
  <si>
    <t xml:space="preserve">BORJA, MYRA L. </t>
  </si>
  <si>
    <t>FL21-17</t>
  </si>
  <si>
    <t>04/09/2027</t>
  </si>
  <si>
    <t>JX-08</t>
  </si>
  <si>
    <t>HX-09</t>
  </si>
  <si>
    <t>FL21-10</t>
  </si>
  <si>
    <t>03/19/2027</t>
  </si>
  <si>
    <t>MX-06</t>
  </si>
  <si>
    <t>04/24/2025</t>
  </si>
  <si>
    <t>MX-03</t>
  </si>
  <si>
    <t>05/19/2026</t>
  </si>
  <si>
    <t>FL21-05</t>
  </si>
  <si>
    <t>03/07/2026</t>
  </si>
  <si>
    <t>06/02/2026</t>
  </si>
  <si>
    <t>LX-03</t>
  </si>
  <si>
    <t>KX-02</t>
  </si>
  <si>
    <t>($19.01*7.pp)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</si>
</sst>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5" x14ac:knownFonts="1">
    <font>
      <sz val="11"/>
      <color theme="1"/>
      <name val="Calibri"/>
      <family val="2"/>
      <scheme val="minor"/>
    </font>
    <font>
      <b/>
      <sz val="8"/>
      <color indexed="8"/>
      <name val="Times New Roman"/>
      <family val="1"/>
    </font>
    <font>
      <b/>
      <sz val="7"/>
      <color indexed="8"/>
      <name val="Times New Roman"/>
      <family val="1"/>
    </font>
    <font>
      <b/>
      <sz val="8"/>
      <color theme="1"/>
      <name val="Times New Roman"/>
      <family val="1"/>
    </font>
    <font>
      <b/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65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8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44" fontId="1" fillId="2" borderId="4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44" fontId="1" fillId="2" borderId="9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4" fontId="1" fillId="2" borderId="10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4" fontId="1" fillId="2" borderId="14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10" fontId="1" fillId="2" borderId="16" xfId="0" applyNumberFormat="1" applyFont="1" applyFill="1" applyBorder="1" applyAlignment="1">
      <alignment horizontal="center"/>
    </xf>
    <xf numFmtId="44" fontId="1" fillId="2" borderId="16" xfId="0" applyNumberFormat="1" applyFont="1" applyFill="1" applyBorder="1" applyAlignment="1">
      <alignment horizontal="center"/>
    </xf>
    <xf numFmtId="10" fontId="2" fillId="2" borderId="16" xfId="0" applyNumberFormat="1" applyFont="1" applyFill="1" applyBorder="1" applyAlignment="1">
      <alignment horizontal="center"/>
    </xf>
    <xf numFmtId="39" fontId="1" fillId="2" borderId="16" xfId="0" applyNumberFormat="1" applyFont="1" applyFill="1" applyBorder="1" applyAlignment="1">
      <alignment horizontal="center"/>
    </xf>
    <xf numFmtId="0" fontId="1" fillId="2" borderId="16" xfId="0" quotePrefix="1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3" borderId="22" xfId="0" applyFont="1" applyFill="1" applyBorder="1"/>
    <xf numFmtId="0" fontId="1" fillId="3" borderId="22" xfId="0" applyFont="1" applyFill="1" applyBorder="1" applyAlignment="1">
      <alignment horizontal="left"/>
    </xf>
    <xf numFmtId="0" fontId="1" fillId="3" borderId="23" xfId="0" applyFont="1" applyFill="1" applyBorder="1" applyAlignment="1">
      <alignment horizontal="center"/>
    </xf>
    <xf numFmtId="0" fontId="1" fillId="3" borderId="22" xfId="0" quotePrefix="1" applyFont="1" applyFill="1" applyBorder="1" applyAlignment="1">
      <alignment horizontal="center"/>
    </xf>
    <xf numFmtId="44" fontId="1" fillId="3" borderId="22" xfId="0" quotePrefix="1" applyNumberFormat="1" applyFont="1" applyFill="1" applyBorder="1" applyAlignment="1">
      <alignment horizontal="center"/>
    </xf>
    <xf numFmtId="44" fontId="1" fillId="3" borderId="22" xfId="0" applyNumberFormat="1" applyFont="1" applyFill="1" applyBorder="1"/>
    <xf numFmtId="5" fontId="1" fillId="3" borderId="22" xfId="0" quotePrefix="1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44" fontId="0" fillId="0" borderId="0" xfId="0" applyNumberFormat="1"/>
    <xf numFmtId="0" fontId="0" fillId="0" borderId="0" xfId="0" applyAlignment="1">
      <alignment horizontal="center"/>
    </xf>
    <xf numFmtId="44" fontId="1" fillId="0" borderId="25" xfId="0" applyNumberFormat="1" applyFont="1" applyBorder="1" applyAlignment="1">
      <alignment horizontal="right"/>
    </xf>
    <xf numFmtId="44" fontId="1" fillId="3" borderId="18" xfId="0" applyNumberFormat="1" applyFont="1" applyFill="1" applyBorder="1"/>
    <xf numFmtId="44" fontId="1" fillId="0" borderId="4" xfId="0" applyNumberFormat="1" applyFont="1" applyBorder="1" applyAlignment="1">
      <alignment horizontal="center"/>
    </xf>
    <xf numFmtId="44" fontId="1" fillId="0" borderId="9" xfId="0" applyNumberFormat="1" applyFont="1" applyBorder="1" applyAlignment="1">
      <alignment horizontal="center"/>
    </xf>
    <xf numFmtId="44" fontId="1" fillId="0" borderId="14" xfId="0" applyNumberFormat="1" applyFont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11" xfId="0" applyNumberFormat="1" applyFont="1" applyFill="1" applyBorder="1" applyAlignment="1">
      <alignment horizontal="center"/>
    </xf>
    <xf numFmtId="164" fontId="1" fillId="2" borderId="17" xfId="0" applyNumberFormat="1" applyFont="1" applyFill="1" applyBorder="1" applyAlignment="1">
      <alignment horizontal="center"/>
    </xf>
    <xf numFmtId="164" fontId="1" fillId="3" borderId="22" xfId="0" applyNumberFormat="1" applyFont="1" applyFill="1" applyBorder="1"/>
    <xf numFmtId="164" fontId="0" fillId="0" borderId="0" xfId="0" applyNumberFormat="1"/>
    <xf numFmtId="0" fontId="1" fillId="4" borderId="18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left"/>
    </xf>
    <xf numFmtId="49" fontId="1" fillId="4" borderId="18" xfId="0" applyNumberFormat="1" applyFont="1" applyFill="1" applyBorder="1" applyAlignment="1">
      <alignment horizontal="center"/>
    </xf>
    <xf numFmtId="44" fontId="1" fillId="4" borderId="18" xfId="0" applyNumberFormat="1" applyFont="1" applyFill="1" applyBorder="1" applyAlignment="1">
      <alignment horizontal="center"/>
    </xf>
    <xf numFmtId="44" fontId="1" fillId="4" borderId="18" xfId="0" applyNumberFormat="1" applyFont="1" applyFill="1" applyBorder="1"/>
    <xf numFmtId="14" fontId="1" fillId="4" borderId="18" xfId="0" applyNumberFormat="1" applyFont="1" applyFill="1" applyBorder="1" applyAlignment="1">
      <alignment horizontal="center"/>
    </xf>
    <xf numFmtId="49" fontId="1" fillId="4" borderId="18" xfId="0" applyNumberFormat="1" applyFont="1" applyFill="1" applyBorder="1"/>
    <xf numFmtId="44" fontId="1" fillId="4" borderId="18" xfId="0" applyNumberFormat="1" applyFont="1" applyFill="1" applyBorder="1" applyAlignment="1">
      <alignment horizontal="right"/>
    </xf>
    <xf numFmtId="44" fontId="1" fillId="4" borderId="19" xfId="0" applyNumberFormat="1" applyFont="1" applyFill="1" applyBorder="1" applyAlignment="1">
      <alignment horizontal="right"/>
    </xf>
    <xf numFmtId="44" fontId="3" fillId="4" borderId="20" xfId="0" applyNumberFormat="1" applyFont="1" applyFill="1" applyBorder="1"/>
    <xf numFmtId="44" fontId="1" fillId="4" borderId="21" xfId="0" applyNumberFormat="1" applyFont="1" applyFill="1" applyBorder="1" applyAlignment="1">
      <alignment horizontal="right"/>
    </xf>
    <xf numFmtId="164" fontId="1" fillId="4" borderId="18" xfId="0" applyNumberFormat="1" applyFont="1" applyFill="1" applyBorder="1" applyAlignment="1">
      <alignment horizontal="right"/>
    </xf>
    <xf numFmtId="44" fontId="1" fillId="4" borderId="0" xfId="0" applyNumberFormat="1" applyFont="1" applyFill="1" applyAlignment="1">
      <alignment horizontal="right"/>
    </xf>
    <xf numFmtId="0" fontId="0" fillId="4" borderId="0" xfId="0" applyFill="1"/>
    <xf numFmtId="0" fontId="1" fillId="4" borderId="22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left"/>
    </xf>
    <xf numFmtId="49" fontId="1" fillId="4" borderId="22" xfId="0" applyNumberFormat="1" applyFont="1" applyFill="1" applyBorder="1" applyAlignment="1">
      <alignment horizontal="center"/>
    </xf>
    <xf numFmtId="49" fontId="4" fillId="4" borderId="22" xfId="0" applyNumberFormat="1" applyFont="1" applyFill="1" applyBorder="1" applyAlignment="1">
      <alignment horizontal="center"/>
    </xf>
    <xf numFmtId="44" fontId="1" fillId="4" borderId="22" xfId="0" applyNumberFormat="1" applyFont="1" applyFill="1" applyBorder="1" applyAlignment="1">
      <alignment horizontal="center"/>
    </xf>
    <xf numFmtId="14" fontId="1" fillId="4" borderId="22" xfId="0" applyNumberFormat="1" applyFont="1" applyFill="1" applyBorder="1" applyAlignment="1">
      <alignment horizontal="center"/>
    </xf>
    <xf numFmtId="44" fontId="1" fillId="4" borderId="22" xfId="0" applyNumberFormat="1" applyFont="1" applyFill="1" applyBorder="1" applyAlignment="1">
      <alignment horizontal="right"/>
    </xf>
    <xf numFmtId="44" fontId="1" fillId="4" borderId="23" xfId="0" applyNumberFormat="1" applyFont="1" applyFill="1" applyBorder="1" applyAlignment="1">
      <alignment horizontal="right"/>
    </xf>
    <xf numFmtId="44" fontId="3" fillId="4" borderId="10" xfId="0" applyNumberFormat="1" applyFont="1" applyFill="1" applyBorder="1"/>
    <xf numFmtId="44" fontId="1" fillId="4" borderId="24" xfId="0" applyNumberFormat="1" applyFont="1" applyFill="1" applyBorder="1" applyAlignment="1">
      <alignment horizontal="right"/>
    </xf>
    <xf numFmtId="44" fontId="1" fillId="4" borderId="22" xfId="0" applyNumberFormat="1" applyFont="1" applyFill="1" applyBorder="1"/>
    <xf numFmtId="0" fontId="1" fillId="4" borderId="18" xfId="0" applyFont="1" applyFill="1" applyBorder="1"/>
    <xf numFmtId="49" fontId="2" fillId="4" borderId="22" xfId="0" applyNumberFormat="1" applyFont="1" applyFill="1" applyBorder="1" applyAlignment="1">
      <alignment horizontal="center"/>
    </xf>
    <xf numFmtId="49" fontId="1" fillId="4" borderId="23" xfId="0" applyNumberFormat="1" applyFont="1" applyFill="1" applyBorder="1" applyAlignment="1">
      <alignment horizontal="center"/>
    </xf>
    <xf numFmtId="44" fontId="0" fillId="4" borderId="0" xfId="0" applyNumberFormat="1" applyFill="1"/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EDDE2-FBF8-466E-AD43-F0D45B116B2B}">
  <dimension ref="A1:U82"/>
  <sheetViews>
    <sheetView tabSelected="1" view="pageLayout" zoomScale="130" zoomScaleNormal="130" zoomScaleSheetLayoutView="100" zoomScalePageLayoutView="130" workbookViewId="0">
      <selection activeCell="G14" sqref="G14"/>
    </sheetView>
  </sheetViews>
  <sheetFormatPr defaultRowHeight="15" x14ac:dyDescent="0.25"/>
  <cols>
    <col min="1" max="1" width="3.85546875" customWidth="1"/>
    <col min="2" max="2" width="23.28515625" style="33" customWidth="1"/>
    <col min="3" max="3" width="22.7109375" customWidth="1"/>
    <col min="4" max="4" width="7.85546875" customWidth="1"/>
    <col min="5" max="5" width="7" customWidth="1"/>
    <col min="6" max="6" width="10.5703125" style="34" customWidth="1"/>
    <col min="7" max="7" width="13.28515625" style="34" customWidth="1"/>
    <col min="8" max="8" width="9.140625" style="35" customWidth="1"/>
    <col min="9" max="9" width="12.28515625" customWidth="1"/>
    <col min="10" max="10" width="10.140625" customWidth="1"/>
    <col min="11" max="12" width="10" style="34" customWidth="1"/>
    <col min="13" max="13" width="9.28515625" hidden="1" customWidth="1"/>
    <col min="14" max="14" width="9.28515625" customWidth="1"/>
    <col min="15" max="15" width="8.7109375" customWidth="1"/>
    <col min="16" max="16" width="11" customWidth="1"/>
    <col min="17" max="17" width="9.140625" customWidth="1"/>
    <col min="18" max="18" width="10.7109375" customWidth="1"/>
    <col min="19" max="19" width="15" style="45" customWidth="1"/>
    <col min="20" max="20" width="15.140625" customWidth="1"/>
    <col min="21" max="21" width="13.85546875" style="34" customWidth="1"/>
  </cols>
  <sheetData>
    <row r="1" spans="1:21" x14ac:dyDescent="0.25">
      <c r="A1" s="1"/>
      <c r="B1" s="2"/>
      <c r="C1" s="3"/>
      <c r="D1" s="4" t="s">
        <v>0</v>
      </c>
      <c r="E1" s="4" t="s">
        <v>0</v>
      </c>
      <c r="F1" s="5"/>
      <c r="G1" s="38" t="s">
        <v>0</v>
      </c>
      <c r="H1" s="4"/>
      <c r="I1" s="4" t="s">
        <v>0</v>
      </c>
      <c r="J1" s="6" t="s">
        <v>0</v>
      </c>
      <c r="K1" s="75" t="s">
        <v>1</v>
      </c>
      <c r="L1" s="75"/>
      <c r="M1" s="75"/>
      <c r="N1" s="75"/>
      <c r="O1" s="75"/>
      <c r="P1" s="75"/>
      <c r="Q1" s="75"/>
      <c r="R1" s="75"/>
      <c r="S1" s="41"/>
    </row>
    <row r="2" spans="1:21" ht="22.5" customHeight="1" x14ac:dyDescent="0.25">
      <c r="A2" s="7" t="s">
        <v>2</v>
      </c>
      <c r="B2" s="8" t="s">
        <v>3</v>
      </c>
      <c r="C2" s="9" t="s">
        <v>4</v>
      </c>
      <c r="D2" s="9" t="s">
        <v>5</v>
      </c>
      <c r="E2" s="9" t="s">
        <v>6</v>
      </c>
      <c r="F2" s="10" t="s">
        <v>7</v>
      </c>
      <c r="G2" s="39" t="s">
        <v>8</v>
      </c>
      <c r="H2" s="9" t="s">
        <v>9</v>
      </c>
      <c r="I2" s="9" t="s">
        <v>10</v>
      </c>
      <c r="J2" s="11" t="s">
        <v>9</v>
      </c>
      <c r="K2" s="12" t="s">
        <v>11</v>
      </c>
      <c r="L2" s="12" t="s">
        <v>12</v>
      </c>
      <c r="M2" s="13" t="s">
        <v>13</v>
      </c>
      <c r="N2" s="14" t="s">
        <v>14</v>
      </c>
      <c r="O2" s="14" t="s">
        <v>15</v>
      </c>
      <c r="P2" s="14" t="s">
        <v>16</v>
      </c>
      <c r="Q2" s="14" t="s">
        <v>17</v>
      </c>
      <c r="R2" s="14" t="s">
        <v>18</v>
      </c>
      <c r="S2" s="42"/>
    </row>
    <row r="3" spans="1:21" ht="15.75" thickBot="1" x14ac:dyDescent="0.3">
      <c r="A3" s="15"/>
      <c r="B3" s="16"/>
      <c r="C3" s="17"/>
      <c r="D3" s="17"/>
      <c r="E3" s="17" t="s">
        <v>19</v>
      </c>
      <c r="F3" s="18"/>
      <c r="G3" s="40" t="s">
        <v>251</v>
      </c>
      <c r="H3" s="17" t="s">
        <v>20</v>
      </c>
      <c r="I3" s="17" t="s">
        <v>21</v>
      </c>
      <c r="J3" s="19" t="s">
        <v>22</v>
      </c>
      <c r="K3" s="20">
        <v>0.29430000000000001</v>
      </c>
      <c r="L3" s="21" t="s">
        <v>268</v>
      </c>
      <c r="M3" s="22" t="s">
        <v>23</v>
      </c>
      <c r="N3" s="20">
        <v>1.4500000000000001E-2</v>
      </c>
      <c r="O3" s="23">
        <v>187</v>
      </c>
      <c r="P3" s="24"/>
      <c r="Q3" s="24"/>
      <c r="R3" s="25" t="s">
        <v>24</v>
      </c>
      <c r="S3" s="43" t="s">
        <v>25</v>
      </c>
    </row>
    <row r="4" spans="1:21" s="59" customFormat="1" x14ac:dyDescent="0.25">
      <c r="A4" s="46">
        <v>1</v>
      </c>
      <c r="B4" s="47" t="s">
        <v>26</v>
      </c>
      <c r="C4" s="48" t="s">
        <v>27</v>
      </c>
      <c r="D4" s="48" t="s">
        <v>28</v>
      </c>
      <c r="E4" s="48" t="s">
        <v>233</v>
      </c>
      <c r="F4" s="49">
        <v>76093</v>
      </c>
      <c r="G4" s="50">
        <v>20484.800000000003</v>
      </c>
      <c r="H4" s="51" t="s">
        <v>210</v>
      </c>
      <c r="I4" s="52" t="s">
        <v>29</v>
      </c>
      <c r="J4" s="53">
        <v>0</v>
      </c>
      <c r="K4" s="53">
        <v>6303.2</v>
      </c>
      <c r="L4" s="53">
        <v>133.07</v>
      </c>
      <c r="M4" s="53">
        <v>291.76</v>
      </c>
      <c r="N4" s="53">
        <v>291.76</v>
      </c>
      <c r="O4" s="54">
        <v>49.21</v>
      </c>
      <c r="P4" s="55">
        <v>1781.59</v>
      </c>
      <c r="Q4" s="55">
        <v>106.3</v>
      </c>
      <c r="R4" s="56">
        <v>8665.1299999999992</v>
      </c>
      <c r="S4" s="53">
        <f>SUM(G4+R4)</f>
        <v>29149.93</v>
      </c>
      <c r="T4" s="58"/>
      <c r="U4" s="74"/>
    </row>
    <row r="5" spans="1:21" s="59" customFormat="1" x14ac:dyDescent="0.25">
      <c r="A5" s="60">
        <v>2</v>
      </c>
      <c r="B5" s="61" t="s">
        <v>32</v>
      </c>
      <c r="C5" s="62" t="s">
        <v>33</v>
      </c>
      <c r="D5" s="62" t="s">
        <v>34</v>
      </c>
      <c r="E5" s="63" t="s">
        <v>35</v>
      </c>
      <c r="F5" s="64">
        <v>77783</v>
      </c>
      <c r="G5" s="50">
        <v>20944</v>
      </c>
      <c r="H5" s="65">
        <v>46304</v>
      </c>
      <c r="I5" s="52" t="s">
        <v>31</v>
      </c>
      <c r="J5" s="66">
        <v>0</v>
      </c>
      <c r="K5" s="66">
        <v>6444.47</v>
      </c>
      <c r="L5" s="66">
        <v>0</v>
      </c>
      <c r="M5" s="66">
        <v>0</v>
      </c>
      <c r="N5" s="66">
        <v>303.66000000000003</v>
      </c>
      <c r="O5" s="67">
        <v>49.21</v>
      </c>
      <c r="P5" s="68">
        <v>0</v>
      </c>
      <c r="Q5" s="68">
        <v>0</v>
      </c>
      <c r="R5" s="69">
        <f t="shared" ref="R5:R63" si="0">K5+L5+M5+N5+O5+P5+Q5</f>
        <v>6797.34</v>
      </c>
      <c r="S5" s="57">
        <f t="shared" ref="S5:S66" si="1">SUM(G5+R5)</f>
        <v>27741.34</v>
      </c>
      <c r="T5" s="58"/>
      <c r="U5" s="74"/>
    </row>
    <row r="6" spans="1:21" s="59" customFormat="1" x14ac:dyDescent="0.25">
      <c r="A6" s="46">
        <v>3</v>
      </c>
      <c r="B6" s="61" t="s">
        <v>36</v>
      </c>
      <c r="C6" s="62" t="s">
        <v>30</v>
      </c>
      <c r="D6" s="62" t="s">
        <v>37</v>
      </c>
      <c r="E6" s="62" t="s">
        <v>234</v>
      </c>
      <c r="F6" s="64">
        <v>47279</v>
      </c>
      <c r="G6" s="50">
        <v>12728.8</v>
      </c>
      <c r="H6" s="65">
        <v>45922</v>
      </c>
      <c r="I6" s="52" t="s">
        <v>31</v>
      </c>
      <c r="J6" s="66">
        <v>0</v>
      </c>
      <c r="K6" s="66">
        <v>3916.65</v>
      </c>
      <c r="L6" s="66">
        <v>133.07</v>
      </c>
      <c r="M6" s="66">
        <v>0</v>
      </c>
      <c r="N6" s="66">
        <v>156.52000000000001</v>
      </c>
      <c r="O6" s="67">
        <v>49.21</v>
      </c>
      <c r="P6" s="68">
        <v>5900.86</v>
      </c>
      <c r="Q6" s="68">
        <v>175.77</v>
      </c>
      <c r="R6" s="69">
        <f t="shared" si="0"/>
        <v>10332.080000000002</v>
      </c>
      <c r="S6" s="57">
        <f t="shared" si="1"/>
        <v>23060.880000000001</v>
      </c>
      <c r="T6" s="58"/>
      <c r="U6" s="74"/>
    </row>
    <row r="7" spans="1:21" s="59" customFormat="1" x14ac:dyDescent="0.25">
      <c r="A7" s="60">
        <v>4</v>
      </c>
      <c r="B7" s="61" t="s">
        <v>38</v>
      </c>
      <c r="C7" s="62" t="s">
        <v>33</v>
      </c>
      <c r="D7" s="62" t="s">
        <v>39</v>
      </c>
      <c r="E7" s="62" t="s">
        <v>40</v>
      </c>
      <c r="F7" s="70">
        <v>61401</v>
      </c>
      <c r="G7" s="50">
        <v>16531.2</v>
      </c>
      <c r="H7" s="65">
        <v>45874</v>
      </c>
      <c r="I7" s="71" t="s">
        <v>41</v>
      </c>
      <c r="J7" s="66">
        <v>0</v>
      </c>
      <c r="K7" s="66">
        <v>5086.68</v>
      </c>
      <c r="L7" s="66">
        <v>0</v>
      </c>
      <c r="M7" s="66"/>
      <c r="N7" s="66">
        <v>229.53</v>
      </c>
      <c r="O7" s="67">
        <v>49.21</v>
      </c>
      <c r="P7" s="68">
        <v>2302.16</v>
      </c>
      <c r="Q7" s="68">
        <v>91.84</v>
      </c>
      <c r="R7" s="69">
        <f t="shared" si="0"/>
        <v>7759.42</v>
      </c>
      <c r="S7" s="57">
        <f t="shared" si="1"/>
        <v>24290.620000000003</v>
      </c>
      <c r="T7" s="58"/>
      <c r="U7" s="74"/>
    </row>
    <row r="8" spans="1:21" s="59" customFormat="1" x14ac:dyDescent="0.25">
      <c r="A8" s="60">
        <v>5</v>
      </c>
      <c r="B8" s="61" t="s">
        <v>217</v>
      </c>
      <c r="C8" s="62" t="s">
        <v>229</v>
      </c>
      <c r="D8" s="62" t="s">
        <v>227</v>
      </c>
      <c r="E8" s="62" t="s">
        <v>228</v>
      </c>
      <c r="F8" s="70">
        <v>50446</v>
      </c>
      <c r="G8" s="50">
        <v>13580</v>
      </c>
      <c r="H8" s="65">
        <v>45895</v>
      </c>
      <c r="I8" s="71" t="s">
        <v>31</v>
      </c>
      <c r="J8" s="66">
        <v>0</v>
      </c>
      <c r="K8" s="66">
        <v>4178.58</v>
      </c>
      <c r="L8" s="66">
        <v>133.07</v>
      </c>
      <c r="M8" s="66"/>
      <c r="N8" s="66">
        <v>168.84</v>
      </c>
      <c r="O8" s="67">
        <v>49.21</v>
      </c>
      <c r="P8" s="68">
        <v>5900.86</v>
      </c>
      <c r="Q8" s="68">
        <v>175.77</v>
      </c>
      <c r="R8" s="69">
        <f t="shared" si="0"/>
        <v>10606.33</v>
      </c>
      <c r="S8" s="57">
        <f t="shared" si="1"/>
        <v>24186.33</v>
      </c>
      <c r="T8" s="58"/>
      <c r="U8" s="74"/>
    </row>
    <row r="9" spans="1:21" s="59" customFormat="1" x14ac:dyDescent="0.25">
      <c r="A9" s="60">
        <v>7</v>
      </c>
      <c r="B9" s="61" t="s">
        <v>43</v>
      </c>
      <c r="C9" s="62" t="s">
        <v>44</v>
      </c>
      <c r="D9" s="62" t="s">
        <v>45</v>
      </c>
      <c r="E9" s="62" t="s">
        <v>46</v>
      </c>
      <c r="F9" s="64">
        <v>54856</v>
      </c>
      <c r="G9" s="50">
        <v>14767.2</v>
      </c>
      <c r="H9" s="62" t="s">
        <v>47</v>
      </c>
      <c r="I9" s="71" t="s">
        <v>31</v>
      </c>
      <c r="J9" s="66">
        <v>0</v>
      </c>
      <c r="K9" s="66">
        <v>4543.87</v>
      </c>
      <c r="L9" s="66">
        <v>0</v>
      </c>
      <c r="M9" s="66"/>
      <c r="N9" s="66">
        <v>191.59</v>
      </c>
      <c r="O9" s="67">
        <v>49.21</v>
      </c>
      <c r="P9" s="68">
        <v>4272.1000000000004</v>
      </c>
      <c r="Q9" s="68">
        <v>130.83000000000001</v>
      </c>
      <c r="R9" s="69">
        <f t="shared" si="0"/>
        <v>9187.6</v>
      </c>
      <c r="S9" s="57">
        <f t="shared" si="1"/>
        <v>23954.800000000003</v>
      </c>
      <c r="T9" s="58"/>
      <c r="U9" s="74"/>
    </row>
    <row r="10" spans="1:21" s="59" customFormat="1" x14ac:dyDescent="0.25">
      <c r="A10" s="60">
        <v>8</v>
      </c>
      <c r="B10" s="61" t="s">
        <v>48</v>
      </c>
      <c r="C10" s="62" t="s">
        <v>49</v>
      </c>
      <c r="D10" s="62" t="s">
        <v>50</v>
      </c>
      <c r="E10" s="62" t="s">
        <v>51</v>
      </c>
      <c r="F10" s="64">
        <v>50146</v>
      </c>
      <c r="G10" s="50">
        <v>14858.99</v>
      </c>
      <c r="H10" s="62" t="s">
        <v>52</v>
      </c>
      <c r="I10" s="71" t="s">
        <v>31</v>
      </c>
      <c r="J10" s="66">
        <v>0</v>
      </c>
      <c r="K10" s="66">
        <v>4154.47</v>
      </c>
      <c r="L10" s="66">
        <v>133.07</v>
      </c>
      <c r="M10" s="66"/>
      <c r="N10" s="66">
        <v>192.95</v>
      </c>
      <c r="O10" s="67">
        <v>49.21</v>
      </c>
      <c r="P10" s="68">
        <v>4272.1000000000004</v>
      </c>
      <c r="Q10" s="68">
        <v>130.83000000000001</v>
      </c>
      <c r="R10" s="69">
        <f t="shared" si="0"/>
        <v>8932.6299999999992</v>
      </c>
      <c r="S10" s="57">
        <f t="shared" si="1"/>
        <v>23791.62</v>
      </c>
      <c r="T10" s="58"/>
      <c r="U10" s="74"/>
    </row>
    <row r="11" spans="1:21" s="59" customFormat="1" x14ac:dyDescent="0.25">
      <c r="A11" s="46">
        <v>9</v>
      </c>
      <c r="B11" s="61" t="s">
        <v>53</v>
      </c>
      <c r="C11" s="62" t="s">
        <v>49</v>
      </c>
      <c r="D11" s="62" t="s">
        <v>54</v>
      </c>
      <c r="E11" s="62" t="s">
        <v>253</v>
      </c>
      <c r="F11" s="64">
        <v>55600</v>
      </c>
      <c r="G11" s="50">
        <v>15955.29</v>
      </c>
      <c r="H11" s="62" t="s">
        <v>254</v>
      </c>
      <c r="I11" s="71" t="s">
        <v>31</v>
      </c>
      <c r="J11" s="66">
        <v>0</v>
      </c>
      <c r="K11" s="66">
        <v>4561.59</v>
      </c>
      <c r="L11" s="66">
        <v>0</v>
      </c>
      <c r="M11" s="66"/>
      <c r="N11" s="66">
        <v>230.25</v>
      </c>
      <c r="O11" s="67">
        <v>49.21</v>
      </c>
      <c r="P11" s="68">
        <v>1292.4100000000001</v>
      </c>
      <c r="Q11" s="68">
        <v>91.84</v>
      </c>
      <c r="R11" s="69">
        <f t="shared" si="0"/>
        <v>6225.3</v>
      </c>
      <c r="S11" s="57">
        <f t="shared" si="1"/>
        <v>22180.59</v>
      </c>
      <c r="T11" s="58"/>
      <c r="U11" s="74"/>
    </row>
    <row r="12" spans="1:21" s="59" customFormat="1" x14ac:dyDescent="0.25">
      <c r="A12" s="60">
        <v>10</v>
      </c>
      <c r="B12" s="61" t="s">
        <v>55</v>
      </c>
      <c r="C12" s="62" t="s">
        <v>56</v>
      </c>
      <c r="D12" s="62" t="s">
        <v>57</v>
      </c>
      <c r="E12" s="62" t="s">
        <v>235</v>
      </c>
      <c r="F12" s="64">
        <v>73072</v>
      </c>
      <c r="G12" s="50">
        <v>8640</v>
      </c>
      <c r="H12" s="62" t="s">
        <v>58</v>
      </c>
      <c r="I12" s="71" t="s">
        <v>31</v>
      </c>
      <c r="J12" s="66">
        <v>0</v>
      </c>
      <c r="K12" s="66">
        <v>2658.54</v>
      </c>
      <c r="L12" s="66">
        <v>38.020000000000003</v>
      </c>
      <c r="M12" s="66"/>
      <c r="N12" s="66">
        <v>122.72</v>
      </c>
      <c r="O12" s="67">
        <v>21.09</v>
      </c>
      <c r="P12" s="68">
        <v>798.48</v>
      </c>
      <c r="Q12" s="68">
        <v>46.59</v>
      </c>
      <c r="R12" s="69">
        <f t="shared" si="0"/>
        <v>3685.44</v>
      </c>
      <c r="S12" s="57">
        <f t="shared" si="1"/>
        <v>12325.44</v>
      </c>
      <c r="T12" s="58"/>
      <c r="U12" s="74"/>
    </row>
    <row r="13" spans="1:21" s="59" customFormat="1" x14ac:dyDescent="0.25">
      <c r="A13" s="46">
        <v>11</v>
      </c>
      <c r="B13" s="61" t="s">
        <v>59</v>
      </c>
      <c r="C13" s="62" t="s">
        <v>60</v>
      </c>
      <c r="D13" s="62" t="s">
        <v>61</v>
      </c>
      <c r="E13" s="62" t="s">
        <v>236</v>
      </c>
      <c r="F13" s="64">
        <v>75392</v>
      </c>
      <c r="G13" s="50">
        <v>20300</v>
      </c>
      <c r="H13" s="62" t="s">
        <v>62</v>
      </c>
      <c r="I13" s="71" t="s">
        <v>31</v>
      </c>
      <c r="J13" s="66">
        <v>0</v>
      </c>
      <c r="K13" s="66">
        <v>6246.31</v>
      </c>
      <c r="L13" s="66">
        <v>0</v>
      </c>
      <c r="M13" s="66"/>
      <c r="N13" s="66">
        <v>286.86</v>
      </c>
      <c r="O13" s="67">
        <v>49.21</v>
      </c>
      <c r="P13" s="68">
        <v>2237.13</v>
      </c>
      <c r="Q13" s="68">
        <v>130.83000000000001</v>
      </c>
      <c r="R13" s="69">
        <f t="shared" si="0"/>
        <v>8950.34</v>
      </c>
      <c r="S13" s="57">
        <f t="shared" si="1"/>
        <v>29250.34</v>
      </c>
      <c r="T13" s="58"/>
      <c r="U13" s="74"/>
    </row>
    <row r="14" spans="1:21" s="59" customFormat="1" x14ac:dyDescent="0.25">
      <c r="A14" s="60">
        <v>12</v>
      </c>
      <c r="B14" s="61" t="s">
        <v>63</v>
      </c>
      <c r="C14" s="62" t="s">
        <v>64</v>
      </c>
      <c r="D14" s="62" t="s">
        <v>65</v>
      </c>
      <c r="E14" s="62" t="s">
        <v>237</v>
      </c>
      <c r="F14" s="64">
        <v>65575</v>
      </c>
      <c r="G14" s="50">
        <v>17789.84</v>
      </c>
      <c r="H14" s="65">
        <v>45811</v>
      </c>
      <c r="I14" s="52" t="s">
        <v>66</v>
      </c>
      <c r="J14" s="66">
        <v>0</v>
      </c>
      <c r="K14" s="66">
        <v>5462.26</v>
      </c>
      <c r="L14" s="66">
        <v>133.07</v>
      </c>
      <c r="M14" s="66"/>
      <c r="N14" s="66">
        <v>257.93</v>
      </c>
      <c r="O14" s="67">
        <v>49.21</v>
      </c>
      <c r="P14" s="68">
        <v>0</v>
      </c>
      <c r="Q14" s="68">
        <v>0</v>
      </c>
      <c r="R14" s="69">
        <f t="shared" si="0"/>
        <v>5902.47</v>
      </c>
      <c r="S14" s="57">
        <f t="shared" si="1"/>
        <v>23692.31</v>
      </c>
      <c r="T14" s="58"/>
      <c r="U14" s="74"/>
    </row>
    <row r="15" spans="1:21" s="59" customFormat="1" x14ac:dyDescent="0.25">
      <c r="A15" s="46">
        <v>13</v>
      </c>
      <c r="B15" s="61" t="s">
        <v>67</v>
      </c>
      <c r="C15" s="62" t="s">
        <v>68</v>
      </c>
      <c r="D15" s="62" t="s">
        <v>69</v>
      </c>
      <c r="E15" s="62" t="s">
        <v>232</v>
      </c>
      <c r="F15" s="64">
        <v>98182</v>
      </c>
      <c r="G15" s="50">
        <v>26054.400000000001</v>
      </c>
      <c r="H15" s="60"/>
      <c r="I15" s="52" t="s">
        <v>29</v>
      </c>
      <c r="J15" s="66">
        <v>0</v>
      </c>
      <c r="K15" s="66">
        <v>8156.52</v>
      </c>
      <c r="L15" s="66">
        <v>133.07</v>
      </c>
      <c r="M15" s="66"/>
      <c r="N15" s="66">
        <v>377.78</v>
      </c>
      <c r="O15" s="67">
        <v>49.21</v>
      </c>
      <c r="P15" s="68">
        <v>0</v>
      </c>
      <c r="Q15" s="68">
        <v>0</v>
      </c>
      <c r="R15" s="69">
        <f t="shared" si="0"/>
        <v>8716.58</v>
      </c>
      <c r="S15" s="57">
        <f t="shared" si="1"/>
        <v>34770.980000000003</v>
      </c>
      <c r="T15" s="58"/>
      <c r="U15" s="74"/>
    </row>
    <row r="16" spans="1:21" s="59" customFormat="1" x14ac:dyDescent="0.25">
      <c r="A16" s="60">
        <v>14</v>
      </c>
      <c r="B16" s="61" t="s">
        <v>70</v>
      </c>
      <c r="C16" s="62" t="s">
        <v>30</v>
      </c>
      <c r="D16" s="62" t="s">
        <v>71</v>
      </c>
      <c r="E16" s="62" t="s">
        <v>238</v>
      </c>
      <c r="F16" s="64">
        <v>45826</v>
      </c>
      <c r="G16" s="50">
        <v>12336.8</v>
      </c>
      <c r="H16" s="65">
        <v>46358</v>
      </c>
      <c r="I16" s="52" t="s">
        <v>31</v>
      </c>
      <c r="J16" s="66">
        <v>0</v>
      </c>
      <c r="K16" s="66">
        <v>3796.03</v>
      </c>
      <c r="L16" s="66">
        <v>0</v>
      </c>
      <c r="M16" s="66"/>
      <c r="N16" s="66">
        <v>177.8</v>
      </c>
      <c r="O16" s="67">
        <v>49.21</v>
      </c>
      <c r="P16" s="68">
        <v>1292.4100000000001</v>
      </c>
      <c r="Q16" s="68">
        <v>91.84</v>
      </c>
      <c r="R16" s="69">
        <f t="shared" si="0"/>
        <v>5407.2900000000009</v>
      </c>
      <c r="S16" s="57">
        <f t="shared" si="1"/>
        <v>17744.09</v>
      </c>
      <c r="T16" s="58"/>
      <c r="U16" s="74"/>
    </row>
    <row r="17" spans="1:21" s="59" customFormat="1" x14ac:dyDescent="0.25">
      <c r="A17" s="60">
        <v>15</v>
      </c>
      <c r="B17" s="61" t="s">
        <v>72</v>
      </c>
      <c r="C17" s="62" t="s">
        <v>42</v>
      </c>
      <c r="D17" s="62" t="s">
        <v>73</v>
      </c>
      <c r="E17" s="62" t="s">
        <v>156</v>
      </c>
      <c r="F17" s="64">
        <v>54918</v>
      </c>
      <c r="G17" s="50">
        <v>14784</v>
      </c>
      <c r="H17" s="62"/>
      <c r="I17" s="71" t="s">
        <v>31</v>
      </c>
      <c r="J17" s="66">
        <v>0</v>
      </c>
      <c r="K17" s="66">
        <v>4549.05</v>
      </c>
      <c r="L17" s="66">
        <v>133.07</v>
      </c>
      <c r="M17" s="66"/>
      <c r="N17" s="66">
        <v>214.34</v>
      </c>
      <c r="O17" s="67">
        <v>49.21</v>
      </c>
      <c r="P17" s="68">
        <v>0</v>
      </c>
      <c r="Q17" s="68">
        <v>0</v>
      </c>
      <c r="R17" s="69">
        <f t="shared" si="0"/>
        <v>4945.67</v>
      </c>
      <c r="S17" s="57">
        <f t="shared" si="1"/>
        <v>19729.669999999998</v>
      </c>
      <c r="T17" s="58"/>
      <c r="U17" s="74"/>
    </row>
    <row r="18" spans="1:21" s="59" customFormat="1" x14ac:dyDescent="0.25">
      <c r="A18" s="60">
        <v>16</v>
      </c>
      <c r="B18" s="61" t="s">
        <v>74</v>
      </c>
      <c r="C18" s="62" t="s">
        <v>49</v>
      </c>
      <c r="D18" s="62" t="s">
        <v>75</v>
      </c>
      <c r="E18" s="62" t="s">
        <v>211</v>
      </c>
      <c r="F18" s="64">
        <v>46813</v>
      </c>
      <c r="G18" s="50">
        <v>13888.67</v>
      </c>
      <c r="H18" s="62" t="s">
        <v>212</v>
      </c>
      <c r="I18" s="71" t="s">
        <v>31</v>
      </c>
      <c r="J18" s="66">
        <v>0</v>
      </c>
      <c r="K18" s="66">
        <v>3878.74</v>
      </c>
      <c r="L18" s="66">
        <v>0</v>
      </c>
      <c r="M18" s="66"/>
      <c r="N18" s="66">
        <v>201.41</v>
      </c>
      <c r="O18" s="67">
        <v>49.21</v>
      </c>
      <c r="P18" s="68">
        <v>0</v>
      </c>
      <c r="Q18" s="68">
        <v>0</v>
      </c>
      <c r="R18" s="69">
        <f t="shared" si="0"/>
        <v>4129.3599999999997</v>
      </c>
      <c r="S18" s="57">
        <f t="shared" si="1"/>
        <v>18018.03</v>
      </c>
      <c r="T18" s="58"/>
      <c r="U18" s="74"/>
    </row>
    <row r="19" spans="1:21" s="59" customFormat="1" x14ac:dyDescent="0.25">
      <c r="A19" s="60">
        <v>18</v>
      </c>
      <c r="B19" s="61" t="s">
        <v>76</v>
      </c>
      <c r="C19" s="62" t="s">
        <v>77</v>
      </c>
      <c r="D19" s="62" t="s">
        <v>78</v>
      </c>
      <c r="E19" s="62" t="s">
        <v>239</v>
      </c>
      <c r="F19" s="64">
        <v>68648</v>
      </c>
      <c r="G19" s="50">
        <v>18549.3</v>
      </c>
      <c r="H19" s="65">
        <v>46079</v>
      </c>
      <c r="I19" s="52" t="s">
        <v>31</v>
      </c>
      <c r="J19" s="66">
        <v>0</v>
      </c>
      <c r="K19" s="66">
        <v>5686.31</v>
      </c>
      <c r="L19" s="66">
        <v>133.07</v>
      </c>
      <c r="M19" s="66"/>
      <c r="N19" s="66">
        <v>265.88</v>
      </c>
      <c r="O19" s="67">
        <v>49.21</v>
      </c>
      <c r="P19" s="68">
        <v>1292.4100000000001</v>
      </c>
      <c r="Q19" s="68">
        <v>130.83000000000001</v>
      </c>
      <c r="R19" s="69">
        <f t="shared" si="0"/>
        <v>7557.71</v>
      </c>
      <c r="S19" s="57">
        <f t="shared" si="1"/>
        <v>26107.01</v>
      </c>
      <c r="T19" s="58"/>
      <c r="U19" s="74"/>
    </row>
    <row r="20" spans="1:21" s="59" customFormat="1" x14ac:dyDescent="0.25">
      <c r="A20" s="46">
        <v>19</v>
      </c>
      <c r="B20" s="61" t="s">
        <v>224</v>
      </c>
      <c r="C20" s="62" t="s">
        <v>226</v>
      </c>
      <c r="D20" s="62" t="s">
        <v>225</v>
      </c>
      <c r="E20" s="62" t="s">
        <v>204</v>
      </c>
      <c r="F20" s="64">
        <v>49731</v>
      </c>
      <c r="G20" s="50">
        <v>13389.6</v>
      </c>
      <c r="H20" s="65">
        <v>46049</v>
      </c>
      <c r="I20" s="52" t="s">
        <v>31</v>
      </c>
      <c r="J20" s="66">
        <v>0</v>
      </c>
      <c r="K20" s="66">
        <v>4119.95</v>
      </c>
      <c r="L20" s="66">
        <v>133.07</v>
      </c>
      <c r="M20" s="66"/>
      <c r="N20" s="66">
        <v>185.5</v>
      </c>
      <c r="O20" s="67">
        <v>49.21</v>
      </c>
      <c r="P20" s="68">
        <v>1863.12</v>
      </c>
      <c r="Q20" s="68">
        <v>108.71</v>
      </c>
      <c r="R20" s="69">
        <f t="shared" si="0"/>
        <v>6459.5599999999995</v>
      </c>
      <c r="S20" s="57">
        <f t="shared" si="1"/>
        <v>19849.16</v>
      </c>
      <c r="T20" s="58"/>
      <c r="U20" s="74"/>
    </row>
    <row r="21" spans="1:21" s="59" customFormat="1" x14ac:dyDescent="0.25">
      <c r="A21" s="60">
        <v>20</v>
      </c>
      <c r="B21" s="61" t="s">
        <v>80</v>
      </c>
      <c r="C21" s="62" t="s">
        <v>79</v>
      </c>
      <c r="D21" s="62" t="s">
        <v>81</v>
      </c>
      <c r="E21" s="62" t="s">
        <v>255</v>
      </c>
      <c r="F21" s="64">
        <v>48894</v>
      </c>
      <c r="G21" s="50">
        <v>13048.8</v>
      </c>
      <c r="H21" s="65">
        <v>46307</v>
      </c>
      <c r="I21" s="52" t="s">
        <v>31</v>
      </c>
      <c r="J21" s="66">
        <v>0</v>
      </c>
      <c r="K21" s="66">
        <v>4015.11</v>
      </c>
      <c r="L21" s="66">
        <v>133.07</v>
      </c>
      <c r="M21" s="66"/>
      <c r="N21" s="66">
        <v>188.09</v>
      </c>
      <c r="O21" s="67">
        <v>49.21</v>
      </c>
      <c r="P21" s="68">
        <v>1292.4100000000001</v>
      </c>
      <c r="Q21" s="68">
        <v>91.84</v>
      </c>
      <c r="R21" s="69">
        <f t="shared" si="0"/>
        <v>5769.7300000000005</v>
      </c>
      <c r="S21" s="57">
        <f t="shared" si="1"/>
        <v>18818.53</v>
      </c>
      <c r="T21" s="58"/>
      <c r="U21" s="74"/>
    </row>
    <row r="22" spans="1:21" s="59" customFormat="1" x14ac:dyDescent="0.25">
      <c r="A22" s="46">
        <v>21</v>
      </c>
      <c r="B22" s="61" t="s">
        <v>82</v>
      </c>
      <c r="C22" s="62" t="s">
        <v>49</v>
      </c>
      <c r="D22" s="62" t="s">
        <v>83</v>
      </c>
      <c r="E22" s="62" t="s">
        <v>84</v>
      </c>
      <c r="F22" s="64">
        <v>39331</v>
      </c>
      <c r="G22" s="50">
        <v>10740.88</v>
      </c>
      <c r="H22" s="62" t="s">
        <v>85</v>
      </c>
      <c r="I22" s="71" t="s">
        <v>31</v>
      </c>
      <c r="J22" s="66">
        <v>0</v>
      </c>
      <c r="K22" s="66">
        <v>3258.39</v>
      </c>
      <c r="L22" s="66">
        <v>133.07</v>
      </c>
      <c r="M22" s="66"/>
      <c r="N22" s="66">
        <v>145.97999999999999</v>
      </c>
      <c r="O22" s="67">
        <v>49.21</v>
      </c>
      <c r="P22" s="68">
        <v>3013.01</v>
      </c>
      <c r="Q22" s="68">
        <v>175.77</v>
      </c>
      <c r="R22" s="69">
        <f t="shared" si="0"/>
        <v>6775.43</v>
      </c>
      <c r="S22" s="57">
        <f t="shared" si="1"/>
        <v>17516.309999999998</v>
      </c>
      <c r="T22" s="58"/>
      <c r="U22" s="74"/>
    </row>
    <row r="23" spans="1:21" s="59" customFormat="1" x14ac:dyDescent="0.25">
      <c r="A23" s="60">
        <v>22</v>
      </c>
      <c r="B23" s="61" t="s">
        <v>86</v>
      </c>
      <c r="C23" s="62" t="s">
        <v>30</v>
      </c>
      <c r="D23" s="62" t="s">
        <v>87</v>
      </c>
      <c r="E23" s="62" t="s">
        <v>256</v>
      </c>
      <c r="F23" s="64">
        <v>43050</v>
      </c>
      <c r="G23" s="50">
        <v>11479.25</v>
      </c>
      <c r="H23" s="65">
        <v>46275</v>
      </c>
      <c r="I23" s="52" t="s">
        <v>31</v>
      </c>
      <c r="J23" s="66">
        <v>0</v>
      </c>
      <c r="K23" s="66">
        <v>3484.4</v>
      </c>
      <c r="L23" s="66">
        <v>133.07</v>
      </c>
      <c r="M23" s="66"/>
      <c r="N23" s="66">
        <v>166.44</v>
      </c>
      <c r="O23" s="67">
        <v>49.21</v>
      </c>
      <c r="P23" s="68">
        <v>0</v>
      </c>
      <c r="Q23" s="68">
        <v>0</v>
      </c>
      <c r="R23" s="69">
        <f t="shared" si="0"/>
        <v>3833.1200000000003</v>
      </c>
      <c r="S23" s="57">
        <f t="shared" si="1"/>
        <v>15312.37</v>
      </c>
      <c r="T23" s="58"/>
      <c r="U23" s="74"/>
    </row>
    <row r="24" spans="1:21" s="59" customFormat="1" x14ac:dyDescent="0.25">
      <c r="A24" s="46">
        <v>23</v>
      </c>
      <c r="B24" s="61" t="s">
        <v>230</v>
      </c>
      <c r="C24" s="62" t="s">
        <v>49</v>
      </c>
      <c r="D24" s="62" t="s">
        <v>231</v>
      </c>
      <c r="E24" s="62" t="s">
        <v>182</v>
      </c>
      <c r="F24" s="64">
        <v>29133</v>
      </c>
      <c r="G24" s="50">
        <v>7992.71</v>
      </c>
      <c r="H24" s="65"/>
      <c r="I24" s="52" t="s">
        <v>31</v>
      </c>
      <c r="J24" s="66">
        <v>0</v>
      </c>
      <c r="K24" s="66">
        <v>2414.09</v>
      </c>
      <c r="L24" s="66">
        <v>133.07</v>
      </c>
      <c r="M24" s="66"/>
      <c r="N24" s="66">
        <v>87.83</v>
      </c>
      <c r="O24" s="67">
        <v>49.21</v>
      </c>
      <c r="P24" s="68">
        <v>5900.86</v>
      </c>
      <c r="Q24" s="68">
        <v>175.77</v>
      </c>
      <c r="R24" s="69">
        <f t="shared" si="0"/>
        <v>8760.83</v>
      </c>
      <c r="S24" s="57">
        <f t="shared" si="1"/>
        <v>16753.54</v>
      </c>
      <c r="T24" s="58"/>
      <c r="U24" s="74"/>
    </row>
    <row r="25" spans="1:21" s="59" customFormat="1" x14ac:dyDescent="0.25">
      <c r="A25" s="60">
        <v>24</v>
      </c>
      <c r="B25" s="61" t="s">
        <v>88</v>
      </c>
      <c r="C25" s="62" t="s">
        <v>89</v>
      </c>
      <c r="D25" s="62" t="s">
        <v>90</v>
      </c>
      <c r="E25" s="62" t="s">
        <v>241</v>
      </c>
      <c r="F25" s="64">
        <v>52523</v>
      </c>
      <c r="G25" s="50">
        <v>14155.15</v>
      </c>
      <c r="H25" s="65">
        <v>45984</v>
      </c>
      <c r="I25" s="52" t="s">
        <v>31</v>
      </c>
      <c r="J25" s="66">
        <v>0</v>
      </c>
      <c r="K25" s="66">
        <v>4350.88</v>
      </c>
      <c r="L25" s="66">
        <v>0</v>
      </c>
      <c r="M25" s="66"/>
      <c r="N25" s="66">
        <v>196.5</v>
      </c>
      <c r="O25" s="67">
        <v>49.21</v>
      </c>
      <c r="P25" s="68">
        <v>2302.16</v>
      </c>
      <c r="Q25" s="68">
        <v>91.84</v>
      </c>
      <c r="R25" s="69">
        <f t="shared" si="0"/>
        <v>6990.59</v>
      </c>
      <c r="S25" s="57">
        <f t="shared" si="1"/>
        <v>21145.739999999998</v>
      </c>
      <c r="T25" s="58"/>
      <c r="U25" s="74"/>
    </row>
    <row r="26" spans="1:21" s="59" customFormat="1" x14ac:dyDescent="0.25">
      <c r="A26" s="60">
        <v>25</v>
      </c>
      <c r="B26" s="61" t="s">
        <v>91</v>
      </c>
      <c r="C26" s="62" t="s">
        <v>49</v>
      </c>
      <c r="D26" s="62" t="s">
        <v>92</v>
      </c>
      <c r="E26" s="62" t="s">
        <v>257</v>
      </c>
      <c r="F26" s="64">
        <v>43700</v>
      </c>
      <c r="G26" s="50">
        <v>12811.08</v>
      </c>
      <c r="H26" s="62" t="s">
        <v>258</v>
      </c>
      <c r="I26" s="71" t="s">
        <v>31</v>
      </c>
      <c r="J26" s="66">
        <v>0</v>
      </c>
      <c r="K26" s="66">
        <v>3585.82</v>
      </c>
      <c r="L26" s="66">
        <v>0</v>
      </c>
      <c r="M26" s="66"/>
      <c r="N26" s="66">
        <v>168.66</v>
      </c>
      <c r="O26" s="67">
        <v>49.21</v>
      </c>
      <c r="P26" s="68">
        <v>3632.65</v>
      </c>
      <c r="Q26" s="68">
        <v>108.71</v>
      </c>
      <c r="R26" s="69">
        <f t="shared" si="0"/>
        <v>7545.05</v>
      </c>
      <c r="S26" s="57">
        <f t="shared" si="1"/>
        <v>20356.13</v>
      </c>
      <c r="T26" s="58"/>
      <c r="U26" s="74"/>
    </row>
    <row r="27" spans="1:21" s="59" customFormat="1" x14ac:dyDescent="0.25">
      <c r="A27" s="60">
        <v>26</v>
      </c>
      <c r="B27" s="61" t="s">
        <v>93</v>
      </c>
      <c r="C27" s="62" t="s">
        <v>94</v>
      </c>
      <c r="D27" s="62" t="s">
        <v>95</v>
      </c>
      <c r="E27" s="62" t="s">
        <v>259</v>
      </c>
      <c r="F27" s="64">
        <v>59895</v>
      </c>
      <c r="G27" s="50">
        <v>4608</v>
      </c>
      <c r="H27" s="62" t="s">
        <v>260</v>
      </c>
      <c r="I27" s="71" t="s">
        <v>31</v>
      </c>
      <c r="J27" s="66">
        <v>0</v>
      </c>
      <c r="K27" s="66">
        <v>1417.88</v>
      </c>
      <c r="L27" s="66">
        <v>38.020000000000003</v>
      </c>
      <c r="M27" s="66"/>
      <c r="N27" s="66">
        <v>66.66</v>
      </c>
      <c r="O27" s="67">
        <v>14.06</v>
      </c>
      <c r="P27" s="68">
        <v>184.63</v>
      </c>
      <c r="Q27" s="68">
        <v>13.12</v>
      </c>
      <c r="R27" s="69">
        <f t="shared" si="0"/>
        <v>1734.37</v>
      </c>
      <c r="S27" s="57">
        <f t="shared" si="1"/>
        <v>6342.37</v>
      </c>
      <c r="T27" s="58"/>
      <c r="U27" s="74"/>
    </row>
    <row r="28" spans="1:21" s="59" customFormat="1" x14ac:dyDescent="0.25">
      <c r="A28" s="60">
        <v>27</v>
      </c>
      <c r="B28" s="61" t="s">
        <v>96</v>
      </c>
      <c r="C28" s="62" t="s">
        <v>97</v>
      </c>
      <c r="D28" s="62" t="s">
        <v>98</v>
      </c>
      <c r="E28" s="62" t="s">
        <v>99</v>
      </c>
      <c r="F28" s="64">
        <v>41372</v>
      </c>
      <c r="G28" s="50">
        <v>11029.01</v>
      </c>
      <c r="H28" s="65">
        <v>45951</v>
      </c>
      <c r="I28" s="52" t="s">
        <v>31</v>
      </c>
      <c r="J28" s="66">
        <v>0</v>
      </c>
      <c r="K28" s="66">
        <v>3393.64</v>
      </c>
      <c r="L28" s="66">
        <v>133.07</v>
      </c>
      <c r="M28" s="66"/>
      <c r="N28" s="66">
        <v>153.94999999999999</v>
      </c>
      <c r="O28" s="67">
        <v>49.21</v>
      </c>
      <c r="P28" s="68">
        <v>1863.12</v>
      </c>
      <c r="Q28" s="68">
        <v>108.71</v>
      </c>
      <c r="R28" s="69">
        <f t="shared" si="0"/>
        <v>5701.7</v>
      </c>
      <c r="S28" s="57">
        <f t="shared" si="1"/>
        <v>16730.71</v>
      </c>
      <c r="U28" s="74"/>
    </row>
    <row r="29" spans="1:21" s="59" customFormat="1" x14ac:dyDescent="0.25">
      <c r="A29" s="60">
        <v>28</v>
      </c>
      <c r="B29" s="61" t="s">
        <v>100</v>
      </c>
      <c r="C29" s="62" t="s">
        <v>49</v>
      </c>
      <c r="D29" s="62" t="s">
        <v>101</v>
      </c>
      <c r="E29" s="62" t="s">
        <v>84</v>
      </c>
      <c r="F29" s="64">
        <v>39331</v>
      </c>
      <c r="G29" s="50">
        <v>11398</v>
      </c>
      <c r="H29" s="62" t="s">
        <v>102</v>
      </c>
      <c r="I29" s="71" t="s">
        <v>31</v>
      </c>
      <c r="J29" s="66">
        <v>0</v>
      </c>
      <c r="K29" s="66">
        <v>3258.39</v>
      </c>
      <c r="L29" s="66">
        <v>133.07</v>
      </c>
      <c r="M29" s="66"/>
      <c r="N29" s="66">
        <v>164.16</v>
      </c>
      <c r="O29" s="67">
        <v>49.21</v>
      </c>
      <c r="P29" s="68">
        <v>1292.4100000000001</v>
      </c>
      <c r="Q29" s="68">
        <v>91.84</v>
      </c>
      <c r="R29" s="69">
        <f t="shared" si="0"/>
        <v>4989.08</v>
      </c>
      <c r="S29" s="57">
        <f t="shared" si="1"/>
        <v>16387.080000000002</v>
      </c>
      <c r="U29" s="74"/>
    </row>
    <row r="30" spans="1:21" s="59" customFormat="1" x14ac:dyDescent="0.25">
      <c r="A30" s="46">
        <v>29</v>
      </c>
      <c r="B30" s="47" t="s">
        <v>103</v>
      </c>
      <c r="C30" s="48" t="s">
        <v>49</v>
      </c>
      <c r="D30" s="48" t="s">
        <v>104</v>
      </c>
      <c r="E30" s="48" t="s">
        <v>84</v>
      </c>
      <c r="F30" s="49">
        <v>39331</v>
      </c>
      <c r="G30" s="50">
        <v>11332.76</v>
      </c>
      <c r="H30" s="48" t="s">
        <v>105</v>
      </c>
      <c r="I30" s="71" t="s">
        <v>31</v>
      </c>
      <c r="J30" s="66">
        <v>0</v>
      </c>
      <c r="K30" s="66">
        <v>3258.42</v>
      </c>
      <c r="L30" s="66">
        <v>0</v>
      </c>
      <c r="M30" s="66"/>
      <c r="N30" s="66">
        <v>154.59</v>
      </c>
      <c r="O30" s="67">
        <v>49.21</v>
      </c>
      <c r="P30" s="68">
        <v>3013.01</v>
      </c>
      <c r="Q30" s="68">
        <v>175.77</v>
      </c>
      <c r="R30" s="69">
        <f t="shared" si="0"/>
        <v>6651.0000000000009</v>
      </c>
      <c r="S30" s="57">
        <f t="shared" si="1"/>
        <v>17983.760000000002</v>
      </c>
      <c r="U30" s="74"/>
    </row>
    <row r="31" spans="1:21" s="59" customFormat="1" x14ac:dyDescent="0.25">
      <c r="A31" s="60">
        <v>30</v>
      </c>
      <c r="B31" s="61" t="s">
        <v>106</v>
      </c>
      <c r="C31" s="48" t="s">
        <v>107</v>
      </c>
      <c r="D31" s="62" t="s">
        <v>108</v>
      </c>
      <c r="E31" s="62" t="s">
        <v>261</v>
      </c>
      <c r="F31" s="64">
        <v>53571</v>
      </c>
      <c r="G31" s="50">
        <v>14273.6</v>
      </c>
      <c r="H31" s="65">
        <v>46108</v>
      </c>
      <c r="I31" s="52" t="s">
        <v>31</v>
      </c>
      <c r="J31" s="66">
        <v>0</v>
      </c>
      <c r="K31" s="66">
        <v>4392</v>
      </c>
      <c r="L31" s="66">
        <v>133.07</v>
      </c>
      <c r="M31" s="66"/>
      <c r="N31" s="66">
        <v>205.84</v>
      </c>
      <c r="O31" s="67">
        <v>49.21</v>
      </c>
      <c r="P31" s="68">
        <v>1292.4100000000001</v>
      </c>
      <c r="Q31" s="68">
        <v>91.84</v>
      </c>
      <c r="R31" s="69">
        <f t="shared" si="0"/>
        <v>6164.37</v>
      </c>
      <c r="S31" s="57">
        <f t="shared" si="1"/>
        <v>20437.97</v>
      </c>
      <c r="U31" s="74"/>
    </row>
    <row r="32" spans="1:21" s="59" customFormat="1" x14ac:dyDescent="0.25">
      <c r="A32" s="46">
        <v>31</v>
      </c>
      <c r="B32" s="61" t="s">
        <v>109</v>
      </c>
      <c r="C32" s="62" t="s">
        <v>110</v>
      </c>
      <c r="D32" s="62" t="s">
        <v>111</v>
      </c>
      <c r="E32" s="62" t="s">
        <v>243</v>
      </c>
      <c r="F32" s="64">
        <v>29036</v>
      </c>
      <c r="G32" s="50">
        <v>7817.6</v>
      </c>
      <c r="H32" s="65">
        <v>45871</v>
      </c>
      <c r="I32" s="52" t="s">
        <v>31</v>
      </c>
      <c r="J32" s="66">
        <v>0</v>
      </c>
      <c r="K32" s="66">
        <v>2405.4899999999998</v>
      </c>
      <c r="L32" s="66">
        <v>133.07</v>
      </c>
      <c r="M32" s="66"/>
      <c r="N32" s="66">
        <v>112.28</v>
      </c>
      <c r="O32" s="67">
        <v>49.21</v>
      </c>
      <c r="P32" s="68">
        <v>1292.4100000000001</v>
      </c>
      <c r="Q32" s="68">
        <v>91.84</v>
      </c>
      <c r="R32" s="69">
        <f t="shared" si="0"/>
        <v>4084.3</v>
      </c>
      <c r="S32" s="57">
        <f t="shared" si="1"/>
        <v>11901.900000000001</v>
      </c>
      <c r="U32" s="74"/>
    </row>
    <row r="33" spans="1:21" s="59" customFormat="1" x14ac:dyDescent="0.25">
      <c r="A33" s="60">
        <v>32</v>
      </c>
      <c r="B33" s="61" t="s">
        <v>112</v>
      </c>
      <c r="C33" s="72" t="s">
        <v>60</v>
      </c>
      <c r="D33" s="62" t="s">
        <v>113</v>
      </c>
      <c r="E33" s="62" t="s">
        <v>235</v>
      </c>
      <c r="F33" s="64">
        <v>73072</v>
      </c>
      <c r="G33" s="50">
        <v>19672.8</v>
      </c>
      <c r="H33" s="62" t="s">
        <v>114</v>
      </c>
      <c r="I33" s="71" t="s">
        <v>31</v>
      </c>
      <c r="J33" s="66">
        <v>0</v>
      </c>
      <c r="K33" s="66">
        <v>6053.32</v>
      </c>
      <c r="L33" s="66">
        <v>0</v>
      </c>
      <c r="M33" s="66"/>
      <c r="N33" s="66">
        <v>279.3</v>
      </c>
      <c r="O33" s="67">
        <v>49.21</v>
      </c>
      <c r="P33" s="68">
        <v>1863.12</v>
      </c>
      <c r="Q33" s="68">
        <v>108.71</v>
      </c>
      <c r="R33" s="69">
        <f t="shared" si="0"/>
        <v>8353.66</v>
      </c>
      <c r="S33" s="57">
        <f t="shared" si="1"/>
        <v>28026.46</v>
      </c>
      <c r="U33" s="74"/>
    </row>
    <row r="34" spans="1:21" s="59" customFormat="1" x14ac:dyDescent="0.25">
      <c r="A34" s="46">
        <v>33</v>
      </c>
      <c r="B34" s="61" t="s">
        <v>115</v>
      </c>
      <c r="C34" s="62" t="s">
        <v>42</v>
      </c>
      <c r="D34" s="62" t="s">
        <v>116</v>
      </c>
      <c r="E34" s="62" t="s">
        <v>156</v>
      </c>
      <c r="F34" s="64">
        <v>54918</v>
      </c>
      <c r="G34" s="50">
        <v>14784</v>
      </c>
      <c r="H34" s="60"/>
      <c r="I34" s="52" t="s">
        <v>31</v>
      </c>
      <c r="J34" s="66">
        <v>0</v>
      </c>
      <c r="K34" s="66">
        <v>4549.05</v>
      </c>
      <c r="L34" s="66">
        <v>133.07</v>
      </c>
      <c r="M34" s="66"/>
      <c r="N34" s="66">
        <v>197.26</v>
      </c>
      <c r="O34" s="67">
        <v>49.21</v>
      </c>
      <c r="P34" s="68">
        <v>3632.65</v>
      </c>
      <c r="Q34" s="68">
        <v>108.71</v>
      </c>
      <c r="R34" s="69">
        <f t="shared" si="0"/>
        <v>8669.9499999999989</v>
      </c>
      <c r="S34" s="57">
        <f t="shared" si="1"/>
        <v>23453.949999999997</v>
      </c>
      <c r="U34" s="74"/>
    </row>
    <row r="35" spans="1:21" s="59" customFormat="1" x14ac:dyDescent="0.25">
      <c r="A35" s="60">
        <v>34</v>
      </c>
      <c r="B35" s="61" t="s">
        <v>117</v>
      </c>
      <c r="C35" s="62" t="s">
        <v>110</v>
      </c>
      <c r="D35" s="62" t="s">
        <v>118</v>
      </c>
      <c r="E35" s="62" t="s">
        <v>244</v>
      </c>
      <c r="F35" s="64">
        <v>27976</v>
      </c>
      <c r="G35" s="50">
        <v>7532</v>
      </c>
      <c r="H35" s="65">
        <v>45902</v>
      </c>
      <c r="I35" s="52" t="s">
        <v>31</v>
      </c>
      <c r="J35" s="66">
        <v>0</v>
      </c>
      <c r="K35" s="66">
        <v>2317.5700000000002</v>
      </c>
      <c r="L35" s="66">
        <v>133.07</v>
      </c>
      <c r="M35" s="66"/>
      <c r="N35" s="66">
        <v>108.99</v>
      </c>
      <c r="O35" s="67">
        <v>49.21</v>
      </c>
      <c r="P35" s="68">
        <v>1292.4100000000001</v>
      </c>
      <c r="Q35" s="68">
        <v>0</v>
      </c>
      <c r="R35" s="69">
        <f t="shared" si="0"/>
        <v>3901.25</v>
      </c>
      <c r="S35" s="57">
        <f t="shared" si="1"/>
        <v>11433.25</v>
      </c>
      <c r="U35" s="74"/>
    </row>
    <row r="36" spans="1:21" s="59" customFormat="1" x14ac:dyDescent="0.25">
      <c r="A36" s="60">
        <v>35</v>
      </c>
      <c r="B36" s="61" t="s">
        <v>252</v>
      </c>
      <c r="C36" s="62" t="s">
        <v>171</v>
      </c>
      <c r="D36" s="62" t="s">
        <v>119</v>
      </c>
      <c r="E36" s="62" t="s">
        <v>204</v>
      </c>
      <c r="F36" s="64">
        <v>49731</v>
      </c>
      <c r="G36" s="50">
        <v>11710.32</v>
      </c>
      <c r="H36" s="62" t="s">
        <v>262</v>
      </c>
      <c r="I36" s="71" t="s">
        <v>31</v>
      </c>
      <c r="J36" s="66">
        <v>0</v>
      </c>
      <c r="K36" s="66">
        <v>3603.27</v>
      </c>
      <c r="L36" s="66">
        <v>0</v>
      </c>
      <c r="M36" s="66"/>
      <c r="N36" s="66">
        <v>169.79</v>
      </c>
      <c r="O36" s="67">
        <v>49.21</v>
      </c>
      <c r="P36" s="68">
        <v>0</v>
      </c>
      <c r="Q36" s="68">
        <v>0</v>
      </c>
      <c r="R36" s="69">
        <f t="shared" si="0"/>
        <v>3822.27</v>
      </c>
      <c r="S36" s="57">
        <f t="shared" si="1"/>
        <v>15532.59</v>
      </c>
      <c r="U36" s="74"/>
    </row>
    <row r="37" spans="1:21" s="59" customFormat="1" x14ac:dyDescent="0.25">
      <c r="A37" s="60">
        <v>36</v>
      </c>
      <c r="B37" s="61" t="s">
        <v>213</v>
      </c>
      <c r="C37" s="62" t="s">
        <v>30</v>
      </c>
      <c r="D37" s="62" t="s">
        <v>120</v>
      </c>
      <c r="E37" s="62" t="s">
        <v>245</v>
      </c>
      <c r="F37" s="64">
        <v>38967</v>
      </c>
      <c r="G37" s="50">
        <v>10577.77</v>
      </c>
      <c r="H37" s="65">
        <v>46028</v>
      </c>
      <c r="I37" s="52" t="s">
        <v>31</v>
      </c>
      <c r="J37" s="66">
        <v>0</v>
      </c>
      <c r="K37" s="66">
        <v>3227.43</v>
      </c>
      <c r="L37" s="66">
        <v>133.07</v>
      </c>
      <c r="M37" s="66"/>
      <c r="N37" s="66">
        <v>136.25</v>
      </c>
      <c r="O37" s="67">
        <v>49.21</v>
      </c>
      <c r="P37" s="68">
        <v>3632.65</v>
      </c>
      <c r="Q37" s="68">
        <v>108.71</v>
      </c>
      <c r="R37" s="69">
        <f t="shared" si="0"/>
        <v>7287.3200000000006</v>
      </c>
      <c r="S37" s="57">
        <f t="shared" si="1"/>
        <v>17865.09</v>
      </c>
      <c r="U37" s="74"/>
    </row>
    <row r="38" spans="1:21" s="59" customFormat="1" ht="16.5" customHeight="1" x14ac:dyDescent="0.25">
      <c r="A38" s="60">
        <v>37</v>
      </c>
      <c r="B38" s="61" t="s">
        <v>121</v>
      </c>
      <c r="C38" s="62" t="s">
        <v>110</v>
      </c>
      <c r="D38" s="62" t="s">
        <v>122</v>
      </c>
      <c r="E38" s="62" t="s">
        <v>243</v>
      </c>
      <c r="F38" s="64">
        <v>29036</v>
      </c>
      <c r="G38" s="50">
        <v>7922.3</v>
      </c>
      <c r="H38" s="65">
        <v>45956</v>
      </c>
      <c r="I38" s="52" t="s">
        <v>31</v>
      </c>
      <c r="J38" s="66">
        <v>0</v>
      </c>
      <c r="K38" s="66">
        <v>2405.4899999999998</v>
      </c>
      <c r="L38" s="66">
        <v>133.07</v>
      </c>
      <c r="M38" s="66"/>
      <c r="N38" s="66">
        <v>108.89</v>
      </c>
      <c r="O38" s="67">
        <v>49.21</v>
      </c>
      <c r="P38" s="68">
        <v>1863.12</v>
      </c>
      <c r="Q38" s="68">
        <v>108.71</v>
      </c>
      <c r="R38" s="69">
        <f t="shared" si="0"/>
        <v>4668.49</v>
      </c>
      <c r="S38" s="57">
        <f t="shared" si="1"/>
        <v>12590.79</v>
      </c>
      <c r="U38" s="74"/>
    </row>
    <row r="39" spans="1:21" s="59" customFormat="1" x14ac:dyDescent="0.25">
      <c r="A39" s="60">
        <v>38</v>
      </c>
      <c r="B39" s="61" t="s">
        <v>123</v>
      </c>
      <c r="C39" s="62" t="s">
        <v>79</v>
      </c>
      <c r="D39" s="62" t="s">
        <v>124</v>
      </c>
      <c r="E39" s="62" t="s">
        <v>240</v>
      </c>
      <c r="F39" s="64">
        <v>47391</v>
      </c>
      <c r="G39" s="50">
        <v>12508.16</v>
      </c>
      <c r="H39" s="65">
        <v>46295</v>
      </c>
      <c r="I39" s="52" t="s">
        <v>31</v>
      </c>
      <c r="J39" s="66">
        <v>0</v>
      </c>
      <c r="K39" s="66">
        <v>3848.76</v>
      </c>
      <c r="L39" s="66">
        <v>0</v>
      </c>
      <c r="M39" s="66"/>
      <c r="N39" s="66">
        <v>175.39</v>
      </c>
      <c r="O39" s="67">
        <v>49.21</v>
      </c>
      <c r="P39" s="68">
        <v>1863.12</v>
      </c>
      <c r="Q39" s="68">
        <v>108.71</v>
      </c>
      <c r="R39" s="69">
        <f t="shared" si="0"/>
        <v>6045.19</v>
      </c>
      <c r="S39" s="57">
        <f t="shared" si="1"/>
        <v>18553.349999999999</v>
      </c>
      <c r="U39" s="74"/>
    </row>
    <row r="40" spans="1:21" s="59" customFormat="1" x14ac:dyDescent="0.25">
      <c r="A40" s="46">
        <v>39</v>
      </c>
      <c r="B40" s="61" t="s">
        <v>214</v>
      </c>
      <c r="C40" s="62" t="s">
        <v>215</v>
      </c>
      <c r="D40" s="62" t="s">
        <v>125</v>
      </c>
      <c r="E40" s="62" t="s">
        <v>216</v>
      </c>
      <c r="F40" s="64">
        <v>56999</v>
      </c>
      <c r="G40" s="50">
        <v>14357.6</v>
      </c>
      <c r="H40" s="65">
        <v>46049</v>
      </c>
      <c r="I40" s="52" t="s">
        <v>31</v>
      </c>
      <c r="J40" s="66">
        <v>0</v>
      </c>
      <c r="K40" s="66">
        <v>4815.0600000000004</v>
      </c>
      <c r="L40" s="66">
        <v>0</v>
      </c>
      <c r="M40" s="66"/>
      <c r="N40" s="66">
        <v>208.17</v>
      </c>
      <c r="O40" s="67">
        <v>49.21</v>
      </c>
      <c r="P40" s="68">
        <v>0</v>
      </c>
      <c r="Q40" s="68">
        <v>0</v>
      </c>
      <c r="R40" s="69">
        <f t="shared" si="0"/>
        <v>5072.4400000000005</v>
      </c>
      <c r="S40" s="57">
        <f t="shared" si="1"/>
        <v>19430.04</v>
      </c>
      <c r="U40" s="74"/>
    </row>
    <row r="41" spans="1:21" s="59" customFormat="1" x14ac:dyDescent="0.25">
      <c r="A41" s="60">
        <v>40</v>
      </c>
      <c r="B41" s="61" t="s">
        <v>126</v>
      </c>
      <c r="C41" s="62" t="s">
        <v>127</v>
      </c>
      <c r="D41" s="62" t="s">
        <v>128</v>
      </c>
      <c r="E41" s="62" t="s">
        <v>129</v>
      </c>
      <c r="F41" s="64">
        <v>40443</v>
      </c>
      <c r="G41" s="50">
        <v>6220.8</v>
      </c>
      <c r="H41" s="65">
        <v>45925</v>
      </c>
      <c r="I41" s="52"/>
      <c r="J41" s="66"/>
      <c r="K41" s="66">
        <v>1914.14</v>
      </c>
      <c r="L41" s="66">
        <v>0</v>
      </c>
      <c r="M41" s="66"/>
      <c r="N41" s="66">
        <v>85.08</v>
      </c>
      <c r="O41" s="67">
        <v>28.13</v>
      </c>
      <c r="P41" s="68">
        <v>1315.52</v>
      </c>
      <c r="Q41" s="68">
        <v>52.48</v>
      </c>
      <c r="R41" s="69">
        <f t="shared" si="0"/>
        <v>3395.35</v>
      </c>
      <c r="S41" s="57">
        <f t="shared" si="1"/>
        <v>9616.15</v>
      </c>
      <c r="U41" s="74"/>
    </row>
    <row r="42" spans="1:21" s="59" customFormat="1" x14ac:dyDescent="0.25">
      <c r="A42" s="46">
        <v>41</v>
      </c>
      <c r="B42" s="61" t="s">
        <v>130</v>
      </c>
      <c r="C42" s="62" t="s">
        <v>30</v>
      </c>
      <c r="D42" s="62" t="s">
        <v>131</v>
      </c>
      <c r="E42" s="62" t="s">
        <v>132</v>
      </c>
      <c r="F42" s="70">
        <v>32355</v>
      </c>
      <c r="G42" s="50">
        <v>7569.94</v>
      </c>
      <c r="H42" s="60"/>
      <c r="I42" s="71" t="s">
        <v>66</v>
      </c>
      <c r="J42" s="66">
        <v>0</v>
      </c>
      <c r="K42" s="66">
        <v>2322.1</v>
      </c>
      <c r="L42" s="66">
        <v>114.06</v>
      </c>
      <c r="M42" s="66"/>
      <c r="N42" s="66">
        <v>108.81</v>
      </c>
      <c r="O42" s="67">
        <v>42.18</v>
      </c>
      <c r="P42" s="68">
        <v>1107.78</v>
      </c>
      <c r="Q42" s="68">
        <v>78.72</v>
      </c>
      <c r="R42" s="69">
        <f t="shared" si="0"/>
        <v>3773.6499999999992</v>
      </c>
      <c r="S42" s="57">
        <f t="shared" si="1"/>
        <v>11343.589999999998</v>
      </c>
      <c r="U42" s="74"/>
    </row>
    <row r="43" spans="1:21" s="59" customFormat="1" x14ac:dyDescent="0.25">
      <c r="A43" s="60">
        <v>42</v>
      </c>
      <c r="B43" s="61" t="s">
        <v>133</v>
      </c>
      <c r="C43" s="62" t="s">
        <v>134</v>
      </c>
      <c r="D43" s="62" t="s">
        <v>135</v>
      </c>
      <c r="E43" s="62" t="s">
        <v>242</v>
      </c>
      <c r="F43" s="64">
        <v>51615</v>
      </c>
      <c r="G43" s="50">
        <v>11908.8</v>
      </c>
      <c r="H43" s="62"/>
      <c r="I43" s="71" t="s">
        <v>31</v>
      </c>
      <c r="J43" s="66">
        <v>0</v>
      </c>
      <c r="K43" s="66">
        <v>4463.62</v>
      </c>
      <c r="L43" s="66">
        <v>0</v>
      </c>
      <c r="M43" s="66"/>
      <c r="N43" s="66">
        <v>158.04</v>
      </c>
      <c r="O43" s="67">
        <v>49.21</v>
      </c>
      <c r="P43" s="68">
        <v>3778.36</v>
      </c>
      <c r="Q43" s="68">
        <v>131.49</v>
      </c>
      <c r="R43" s="69">
        <f t="shared" si="0"/>
        <v>8580.7199999999993</v>
      </c>
      <c r="S43" s="57">
        <f t="shared" si="1"/>
        <v>20489.519999999997</v>
      </c>
      <c r="U43" s="74"/>
    </row>
    <row r="44" spans="1:21" s="59" customFormat="1" x14ac:dyDescent="0.25">
      <c r="A44" s="46">
        <v>43</v>
      </c>
      <c r="B44" s="61" t="s">
        <v>136</v>
      </c>
      <c r="C44" s="62" t="s">
        <v>137</v>
      </c>
      <c r="D44" s="62" t="s">
        <v>138</v>
      </c>
      <c r="E44" s="62" t="s">
        <v>246</v>
      </c>
      <c r="F44" s="64">
        <v>89511</v>
      </c>
      <c r="G44" s="50">
        <v>24096.799999999999</v>
      </c>
      <c r="H44" s="62" t="s">
        <v>139</v>
      </c>
      <c r="I44" s="71" t="s">
        <v>31</v>
      </c>
      <c r="J44" s="66">
        <v>0</v>
      </c>
      <c r="K44" s="66">
        <v>7414.59</v>
      </c>
      <c r="L44" s="66">
        <v>0</v>
      </c>
      <c r="M44" s="66"/>
      <c r="N44" s="66">
        <v>349.37</v>
      </c>
      <c r="O44" s="67">
        <v>49.21</v>
      </c>
      <c r="P44" s="68">
        <v>0</v>
      </c>
      <c r="Q44" s="68">
        <v>0</v>
      </c>
      <c r="R44" s="69">
        <f t="shared" si="0"/>
        <v>7813.17</v>
      </c>
      <c r="S44" s="57">
        <f t="shared" si="1"/>
        <v>31909.97</v>
      </c>
      <c r="U44" s="74"/>
    </row>
    <row r="45" spans="1:21" s="59" customFormat="1" x14ac:dyDescent="0.25">
      <c r="A45" s="60">
        <v>44</v>
      </c>
      <c r="B45" s="61" t="s">
        <v>140</v>
      </c>
      <c r="C45" s="62" t="s">
        <v>49</v>
      </c>
      <c r="D45" s="62" t="s">
        <v>141</v>
      </c>
      <c r="E45" s="62" t="s">
        <v>263</v>
      </c>
      <c r="F45" s="64">
        <v>36417</v>
      </c>
      <c r="G45" s="50">
        <v>10307.15</v>
      </c>
      <c r="H45" s="62" t="s">
        <v>264</v>
      </c>
      <c r="I45" s="71" t="s">
        <v>31</v>
      </c>
      <c r="J45" s="66">
        <v>0</v>
      </c>
      <c r="K45" s="66">
        <v>2973.88</v>
      </c>
      <c r="L45" s="66">
        <v>133.07</v>
      </c>
      <c r="M45" s="66"/>
      <c r="N45" s="66">
        <v>143.5</v>
      </c>
      <c r="O45" s="67">
        <v>49.21</v>
      </c>
      <c r="P45" s="68">
        <v>2237.13</v>
      </c>
      <c r="Q45" s="68">
        <v>91.84</v>
      </c>
      <c r="R45" s="69">
        <f t="shared" si="0"/>
        <v>5628.630000000001</v>
      </c>
      <c r="S45" s="57">
        <f t="shared" si="1"/>
        <v>15935.78</v>
      </c>
      <c r="U45" s="74"/>
    </row>
    <row r="46" spans="1:21" s="59" customFormat="1" x14ac:dyDescent="0.25">
      <c r="A46" s="60">
        <v>45</v>
      </c>
      <c r="B46" s="61" t="s">
        <v>143</v>
      </c>
      <c r="C46" s="62" t="s">
        <v>49</v>
      </c>
      <c r="D46" s="62" t="s">
        <v>144</v>
      </c>
      <c r="E46" s="62" t="s">
        <v>142</v>
      </c>
      <c r="F46" s="64">
        <v>34596</v>
      </c>
      <c r="G46" s="50">
        <v>266.08</v>
      </c>
      <c r="H46" s="62" t="s">
        <v>145</v>
      </c>
      <c r="I46" s="71" t="s">
        <v>31</v>
      </c>
      <c r="J46" s="66">
        <v>0</v>
      </c>
      <c r="K46" s="66">
        <v>0</v>
      </c>
      <c r="L46" s="66">
        <v>3.86</v>
      </c>
      <c r="M46" s="66"/>
      <c r="N46" s="66">
        <v>0</v>
      </c>
      <c r="O46" s="67">
        <v>0</v>
      </c>
      <c r="P46" s="68">
        <v>0</v>
      </c>
      <c r="Q46" s="68">
        <v>0</v>
      </c>
      <c r="R46" s="69">
        <f t="shared" si="0"/>
        <v>3.86</v>
      </c>
      <c r="S46" s="57">
        <f t="shared" si="1"/>
        <v>269.94</v>
      </c>
      <c r="U46" s="74"/>
    </row>
    <row r="47" spans="1:21" s="59" customFormat="1" x14ac:dyDescent="0.25">
      <c r="A47" s="60">
        <v>46</v>
      </c>
      <c r="B47" s="61" t="s">
        <v>146</v>
      </c>
      <c r="C47" s="62" t="s">
        <v>42</v>
      </c>
      <c r="D47" s="62" t="s">
        <v>147</v>
      </c>
      <c r="E47" s="62" t="s">
        <v>247</v>
      </c>
      <c r="F47" s="64">
        <v>66142</v>
      </c>
      <c r="G47" s="50">
        <v>16997.099999999999</v>
      </c>
      <c r="H47" s="60"/>
      <c r="I47" s="71" t="s">
        <v>31</v>
      </c>
      <c r="J47" s="66">
        <v>0</v>
      </c>
      <c r="K47" s="66">
        <v>5230.01</v>
      </c>
      <c r="L47" s="66">
        <v>57.03</v>
      </c>
      <c r="M47" s="66"/>
      <c r="N47" s="66">
        <v>243.88</v>
      </c>
      <c r="O47" s="67">
        <v>21.09</v>
      </c>
      <c r="P47" s="68">
        <v>798.48</v>
      </c>
      <c r="Q47" s="68">
        <v>46.59</v>
      </c>
      <c r="R47" s="69">
        <f t="shared" si="0"/>
        <v>6397.08</v>
      </c>
      <c r="S47" s="57">
        <f t="shared" si="1"/>
        <v>23394.18</v>
      </c>
      <c r="U47" s="74"/>
    </row>
    <row r="48" spans="1:21" s="59" customFormat="1" x14ac:dyDescent="0.25">
      <c r="A48" s="60">
        <v>47</v>
      </c>
      <c r="B48" s="61" t="s">
        <v>148</v>
      </c>
      <c r="C48" s="62" t="s">
        <v>42</v>
      </c>
      <c r="D48" s="62" t="s">
        <v>147</v>
      </c>
      <c r="E48" s="62" t="s">
        <v>40</v>
      </c>
      <c r="F48" s="64">
        <v>61401</v>
      </c>
      <c r="G48" s="50">
        <v>16413.12</v>
      </c>
      <c r="H48" s="60"/>
      <c r="I48" s="71" t="s">
        <v>31</v>
      </c>
      <c r="J48" s="66">
        <v>0</v>
      </c>
      <c r="K48" s="66">
        <v>5050.33</v>
      </c>
      <c r="L48" s="66">
        <v>57.03</v>
      </c>
      <c r="M48" s="66"/>
      <c r="N48" s="66">
        <v>237.98</v>
      </c>
      <c r="O48" s="67">
        <v>21.09</v>
      </c>
      <c r="P48" s="68">
        <v>0</v>
      </c>
      <c r="Q48" s="68">
        <v>0</v>
      </c>
      <c r="R48" s="69">
        <f t="shared" si="0"/>
        <v>5366.4299999999994</v>
      </c>
      <c r="S48" s="57">
        <f t="shared" si="1"/>
        <v>21779.55</v>
      </c>
      <c r="U48" s="74"/>
    </row>
    <row r="49" spans="1:21" s="59" customFormat="1" x14ac:dyDescent="0.25">
      <c r="A49" s="60">
        <v>48</v>
      </c>
      <c r="B49" s="61" t="s">
        <v>149</v>
      </c>
      <c r="C49" s="62" t="s">
        <v>150</v>
      </c>
      <c r="D49" s="62" t="s">
        <v>151</v>
      </c>
      <c r="E49" s="62" t="s">
        <v>248</v>
      </c>
      <c r="F49" s="64">
        <v>65575</v>
      </c>
      <c r="G49" s="50">
        <v>17995.95</v>
      </c>
      <c r="H49" s="65">
        <v>46010</v>
      </c>
      <c r="I49" s="52" t="s">
        <v>31</v>
      </c>
      <c r="J49" s="66">
        <v>0</v>
      </c>
      <c r="K49" s="66">
        <v>5519.88</v>
      </c>
      <c r="L49" s="66">
        <v>133.07</v>
      </c>
      <c r="M49" s="66"/>
      <c r="N49" s="66">
        <v>260.92</v>
      </c>
      <c r="O49" s="67">
        <v>49.21</v>
      </c>
      <c r="P49" s="68">
        <v>0</v>
      </c>
      <c r="Q49" s="68">
        <v>0</v>
      </c>
      <c r="R49" s="69">
        <f t="shared" si="0"/>
        <v>5963.08</v>
      </c>
      <c r="S49" s="57">
        <f t="shared" si="1"/>
        <v>23959.03</v>
      </c>
      <c r="U49" s="74"/>
    </row>
    <row r="50" spans="1:21" s="59" customFormat="1" x14ac:dyDescent="0.25">
      <c r="A50" s="46">
        <v>49</v>
      </c>
      <c r="B50" s="61" t="s">
        <v>152</v>
      </c>
      <c r="C50" s="62" t="s">
        <v>134</v>
      </c>
      <c r="D50" s="62" t="s">
        <v>153</v>
      </c>
      <c r="E50" s="62" t="s">
        <v>204</v>
      </c>
      <c r="F50" s="64">
        <v>49731</v>
      </c>
      <c r="G50" s="50">
        <v>13389.6</v>
      </c>
      <c r="H50" s="62"/>
      <c r="I50" s="71" t="s">
        <v>31</v>
      </c>
      <c r="J50" s="66">
        <v>0</v>
      </c>
      <c r="K50" s="66">
        <v>4119.95</v>
      </c>
      <c r="L50" s="66">
        <v>133.07</v>
      </c>
      <c r="M50" s="66"/>
      <c r="N50" s="66">
        <v>193.06</v>
      </c>
      <c r="O50" s="67">
        <v>49.21</v>
      </c>
      <c r="P50" s="68">
        <v>1292.4100000000001</v>
      </c>
      <c r="Q50" s="68">
        <v>91.84</v>
      </c>
      <c r="R50" s="69">
        <f t="shared" si="0"/>
        <v>5879.54</v>
      </c>
      <c r="S50" s="57">
        <f t="shared" si="1"/>
        <v>19269.14</v>
      </c>
      <c r="U50" s="74"/>
    </row>
    <row r="51" spans="1:21" s="59" customFormat="1" x14ac:dyDescent="0.25">
      <c r="A51" s="60">
        <v>50</v>
      </c>
      <c r="B51" s="61" t="s">
        <v>154</v>
      </c>
      <c r="C51" s="62" t="s">
        <v>56</v>
      </c>
      <c r="D51" s="62" t="s">
        <v>155</v>
      </c>
      <c r="E51" s="62" t="s">
        <v>156</v>
      </c>
      <c r="F51" s="64">
        <v>54918</v>
      </c>
      <c r="G51" s="50">
        <v>6336</v>
      </c>
      <c r="H51" s="62" t="s">
        <v>157</v>
      </c>
      <c r="I51" s="71" t="s">
        <v>31</v>
      </c>
      <c r="J51" s="66"/>
      <c r="K51" s="66">
        <v>1949.59</v>
      </c>
      <c r="L51" s="66">
        <v>57.03</v>
      </c>
      <c r="M51" s="66"/>
      <c r="N51" s="66">
        <v>91.86</v>
      </c>
      <c r="O51" s="67">
        <v>0</v>
      </c>
      <c r="P51" s="68">
        <v>0</v>
      </c>
      <c r="Q51" s="68">
        <v>0</v>
      </c>
      <c r="R51" s="69">
        <f t="shared" si="0"/>
        <v>2098.48</v>
      </c>
      <c r="S51" s="57">
        <f t="shared" si="1"/>
        <v>8434.48</v>
      </c>
      <c r="U51" s="74"/>
    </row>
    <row r="52" spans="1:21" s="59" customFormat="1" x14ac:dyDescent="0.25">
      <c r="A52" s="46">
        <v>51</v>
      </c>
      <c r="B52" s="61" t="s">
        <v>158</v>
      </c>
      <c r="C52" s="62" t="s">
        <v>42</v>
      </c>
      <c r="D52" s="62" t="s">
        <v>159</v>
      </c>
      <c r="E52" s="62" t="s">
        <v>216</v>
      </c>
      <c r="F52" s="64">
        <v>56999</v>
      </c>
      <c r="G52" s="50">
        <v>15344</v>
      </c>
      <c r="H52" s="62"/>
      <c r="I52" s="71" t="s">
        <v>31</v>
      </c>
      <c r="J52" s="66">
        <v>0</v>
      </c>
      <c r="K52" s="66">
        <v>4721.32</v>
      </c>
      <c r="L52" s="66">
        <v>133.07</v>
      </c>
      <c r="M52" s="66"/>
      <c r="N52" s="66">
        <v>216.51</v>
      </c>
      <c r="O52" s="67">
        <v>49.21</v>
      </c>
      <c r="P52" s="68">
        <v>3013.01</v>
      </c>
      <c r="Q52" s="68">
        <v>0</v>
      </c>
      <c r="R52" s="69">
        <f t="shared" si="0"/>
        <v>8133.12</v>
      </c>
      <c r="S52" s="57">
        <f t="shared" si="1"/>
        <v>23477.119999999999</v>
      </c>
      <c r="U52" s="74"/>
    </row>
    <row r="53" spans="1:21" s="59" customFormat="1" x14ac:dyDescent="0.25">
      <c r="A53" s="60">
        <v>52</v>
      </c>
      <c r="B53" s="61" t="s">
        <v>160</v>
      </c>
      <c r="C53" s="62" t="s">
        <v>49</v>
      </c>
      <c r="D53" s="62" t="s">
        <v>161</v>
      </c>
      <c r="E53" s="62" t="s">
        <v>142</v>
      </c>
      <c r="F53" s="64">
        <v>34596</v>
      </c>
      <c r="G53" s="50">
        <v>9533.89</v>
      </c>
      <c r="H53" s="62" t="s">
        <v>265</v>
      </c>
      <c r="I53" s="71" t="s">
        <v>31</v>
      </c>
      <c r="J53" s="66">
        <v>0</v>
      </c>
      <c r="K53" s="66">
        <v>2737.06</v>
      </c>
      <c r="L53" s="66">
        <v>133.07</v>
      </c>
      <c r="M53" s="66"/>
      <c r="N53" s="66">
        <v>137.13999999999999</v>
      </c>
      <c r="O53" s="67">
        <v>49.21</v>
      </c>
      <c r="P53" s="68">
        <v>1292.4100000000001</v>
      </c>
      <c r="Q53" s="68">
        <v>91.84</v>
      </c>
      <c r="R53" s="69">
        <f t="shared" si="0"/>
        <v>4440.7300000000005</v>
      </c>
      <c r="S53" s="57">
        <f t="shared" si="1"/>
        <v>13974.619999999999</v>
      </c>
      <c r="U53" s="74"/>
    </row>
    <row r="54" spans="1:21" s="59" customFormat="1" x14ac:dyDescent="0.25">
      <c r="A54" s="46">
        <v>53</v>
      </c>
      <c r="B54" s="61" t="s">
        <v>162</v>
      </c>
      <c r="C54" s="62" t="s">
        <v>42</v>
      </c>
      <c r="D54" s="62" t="s">
        <v>28</v>
      </c>
      <c r="E54" s="62" t="s">
        <v>156</v>
      </c>
      <c r="F54" s="64">
        <v>54918</v>
      </c>
      <c r="G54" s="50">
        <v>12672</v>
      </c>
      <c r="H54" s="62"/>
      <c r="I54" s="71" t="s">
        <v>31</v>
      </c>
      <c r="J54" s="66">
        <v>0</v>
      </c>
      <c r="K54" s="66">
        <v>3899.18</v>
      </c>
      <c r="L54" s="66">
        <v>114.06</v>
      </c>
      <c r="M54" s="66"/>
      <c r="N54" s="66">
        <v>181.26</v>
      </c>
      <c r="O54" s="67">
        <v>42.18</v>
      </c>
      <c r="P54" s="68">
        <v>0</v>
      </c>
      <c r="Q54" s="68">
        <v>112.14</v>
      </c>
      <c r="R54" s="69">
        <f t="shared" si="0"/>
        <v>4348.8200000000006</v>
      </c>
      <c r="S54" s="57">
        <f t="shared" si="1"/>
        <v>17020.82</v>
      </c>
      <c r="U54" s="74"/>
    </row>
    <row r="55" spans="1:21" s="59" customFormat="1" x14ac:dyDescent="0.25">
      <c r="A55" s="60">
        <v>54</v>
      </c>
      <c r="B55" s="61" t="s">
        <v>163</v>
      </c>
      <c r="C55" s="62" t="s">
        <v>164</v>
      </c>
      <c r="D55" s="62" t="s">
        <v>165</v>
      </c>
      <c r="E55" s="62" t="s">
        <v>249</v>
      </c>
      <c r="F55" s="64">
        <v>27724</v>
      </c>
      <c r="G55" s="50">
        <v>9424.7999999999993</v>
      </c>
      <c r="H55" s="65">
        <v>46038</v>
      </c>
      <c r="I55" s="52" t="s">
        <v>31</v>
      </c>
      <c r="J55" s="66">
        <v>0</v>
      </c>
      <c r="K55" s="66">
        <v>2900.01</v>
      </c>
      <c r="L55" s="66">
        <v>133.07</v>
      </c>
      <c r="M55" s="66"/>
      <c r="N55" s="66">
        <v>136.66999999999999</v>
      </c>
      <c r="O55" s="67">
        <v>49.21</v>
      </c>
      <c r="P55" s="68">
        <v>0</v>
      </c>
      <c r="Q55" s="68">
        <v>0</v>
      </c>
      <c r="R55" s="69">
        <f t="shared" si="0"/>
        <v>3218.9600000000005</v>
      </c>
      <c r="S55" s="57">
        <f t="shared" si="1"/>
        <v>12643.76</v>
      </c>
      <c r="U55" s="74"/>
    </row>
    <row r="56" spans="1:21" s="59" customFormat="1" x14ac:dyDescent="0.25">
      <c r="A56" s="60">
        <v>55</v>
      </c>
      <c r="B56" s="61" t="s">
        <v>166</v>
      </c>
      <c r="C56" s="62" t="s">
        <v>164</v>
      </c>
      <c r="D56" s="62" t="s">
        <v>151</v>
      </c>
      <c r="E56" s="62" t="s">
        <v>249</v>
      </c>
      <c r="F56" s="64">
        <v>27724</v>
      </c>
      <c r="G56" s="50">
        <v>6738.56</v>
      </c>
      <c r="H56" s="65">
        <v>46010</v>
      </c>
      <c r="I56" s="52" t="s">
        <v>31</v>
      </c>
      <c r="J56" s="66">
        <v>0</v>
      </c>
      <c r="K56" s="66">
        <v>2704.24</v>
      </c>
      <c r="L56" s="66">
        <v>133.07</v>
      </c>
      <c r="M56" s="66"/>
      <c r="N56" s="66">
        <v>97.71</v>
      </c>
      <c r="O56" s="67">
        <v>49.21</v>
      </c>
      <c r="P56" s="68">
        <v>0</v>
      </c>
      <c r="Q56" s="68">
        <v>0</v>
      </c>
      <c r="R56" s="69">
        <f t="shared" si="0"/>
        <v>2984.23</v>
      </c>
      <c r="S56" s="57">
        <f t="shared" si="1"/>
        <v>9722.7900000000009</v>
      </c>
      <c r="U56" s="74"/>
    </row>
    <row r="57" spans="1:21" s="59" customFormat="1" x14ac:dyDescent="0.25">
      <c r="A57" s="60">
        <v>56</v>
      </c>
      <c r="B57" s="61" t="s">
        <v>167</v>
      </c>
      <c r="C57" s="62" t="s">
        <v>168</v>
      </c>
      <c r="D57" s="62" t="s">
        <v>169</v>
      </c>
      <c r="E57" s="62" t="s">
        <v>250</v>
      </c>
      <c r="F57" s="64">
        <v>44567</v>
      </c>
      <c r="G57" s="50">
        <v>12000.8</v>
      </c>
      <c r="H57" s="65">
        <v>46059</v>
      </c>
      <c r="I57" s="52" t="s">
        <v>31</v>
      </c>
      <c r="J57" s="66">
        <v>0</v>
      </c>
      <c r="K57" s="66">
        <v>3692.66</v>
      </c>
      <c r="L57" s="66">
        <v>133.07</v>
      </c>
      <c r="M57" s="66"/>
      <c r="N57" s="66">
        <v>174.02</v>
      </c>
      <c r="O57" s="67">
        <v>49.21</v>
      </c>
      <c r="P57" s="68">
        <v>0</v>
      </c>
      <c r="Q57" s="68">
        <v>0</v>
      </c>
      <c r="R57" s="69">
        <f t="shared" si="0"/>
        <v>4048.96</v>
      </c>
      <c r="S57" s="57">
        <f t="shared" si="1"/>
        <v>16049.759999999998</v>
      </c>
      <c r="U57" s="74"/>
    </row>
    <row r="58" spans="1:21" s="59" customFormat="1" x14ac:dyDescent="0.25">
      <c r="A58" s="60">
        <v>57</v>
      </c>
      <c r="B58" s="61" t="s">
        <v>170</v>
      </c>
      <c r="C58" s="62" t="s">
        <v>171</v>
      </c>
      <c r="D58" s="62" t="s">
        <v>172</v>
      </c>
      <c r="E58" s="62" t="s">
        <v>204</v>
      </c>
      <c r="F58" s="64">
        <v>49731</v>
      </c>
      <c r="G58" s="50">
        <v>7850.4</v>
      </c>
      <c r="H58" s="62"/>
      <c r="I58" s="71" t="s">
        <v>31</v>
      </c>
      <c r="J58" s="66">
        <v>0</v>
      </c>
      <c r="K58" s="66">
        <v>2415.5500000000002</v>
      </c>
      <c r="L58" s="66">
        <v>76.040000000000006</v>
      </c>
      <c r="M58" s="66"/>
      <c r="N58" s="66">
        <v>113.84</v>
      </c>
      <c r="O58" s="67">
        <v>28.12</v>
      </c>
      <c r="P58" s="68">
        <v>0</v>
      </c>
      <c r="Q58" s="68">
        <v>0</v>
      </c>
      <c r="R58" s="69">
        <f t="shared" si="0"/>
        <v>2633.55</v>
      </c>
      <c r="S58" s="57">
        <f t="shared" si="1"/>
        <v>10483.950000000001</v>
      </c>
      <c r="U58" s="74"/>
    </row>
    <row r="59" spans="1:21" s="59" customFormat="1" x14ac:dyDescent="0.25">
      <c r="A59" s="60">
        <v>58</v>
      </c>
      <c r="B59" s="61" t="s">
        <v>173</v>
      </c>
      <c r="C59" s="72" t="s">
        <v>42</v>
      </c>
      <c r="D59" s="62" t="s">
        <v>174</v>
      </c>
      <c r="E59" s="62" t="s">
        <v>156</v>
      </c>
      <c r="F59" s="64">
        <v>54918</v>
      </c>
      <c r="G59" s="50">
        <v>14784</v>
      </c>
      <c r="H59" s="60"/>
      <c r="I59" s="52" t="s">
        <v>29</v>
      </c>
      <c r="J59" s="66">
        <v>0</v>
      </c>
      <c r="K59" s="66">
        <v>4549.05</v>
      </c>
      <c r="L59" s="66">
        <v>133.07</v>
      </c>
      <c r="M59" s="66"/>
      <c r="N59" s="66">
        <v>208.39</v>
      </c>
      <c r="O59" s="67">
        <v>49.21</v>
      </c>
      <c r="P59" s="68">
        <v>1863.12</v>
      </c>
      <c r="Q59" s="68">
        <v>108.71</v>
      </c>
      <c r="R59" s="69">
        <f t="shared" si="0"/>
        <v>6911.55</v>
      </c>
      <c r="S59" s="57">
        <f t="shared" si="1"/>
        <v>21695.55</v>
      </c>
      <c r="U59" s="74"/>
    </row>
    <row r="60" spans="1:21" s="59" customFormat="1" x14ac:dyDescent="0.25">
      <c r="A60" s="46">
        <v>59</v>
      </c>
      <c r="B60" s="61" t="s">
        <v>175</v>
      </c>
      <c r="C60" s="62" t="s">
        <v>89</v>
      </c>
      <c r="D60" s="62" t="s">
        <v>176</v>
      </c>
      <c r="E60" s="62" t="s">
        <v>266</v>
      </c>
      <c r="F60" s="64">
        <v>48758</v>
      </c>
      <c r="G60" s="50">
        <v>12153.88</v>
      </c>
      <c r="H60" s="65">
        <v>46143</v>
      </c>
      <c r="I60" s="52" t="s">
        <v>31</v>
      </c>
      <c r="J60" s="66">
        <v>0</v>
      </c>
      <c r="K60" s="66">
        <v>3739.76</v>
      </c>
      <c r="L60" s="66">
        <v>133.07</v>
      </c>
      <c r="M60" s="66"/>
      <c r="N60" s="66">
        <v>175.14</v>
      </c>
      <c r="O60" s="67">
        <v>49.21</v>
      </c>
      <c r="P60" s="68">
        <v>1292.4100000000001</v>
      </c>
      <c r="Q60" s="68">
        <v>91.84</v>
      </c>
      <c r="R60" s="69">
        <f t="shared" si="0"/>
        <v>5481.43</v>
      </c>
      <c r="S60" s="57">
        <f t="shared" si="1"/>
        <v>17635.309999999998</v>
      </c>
      <c r="U60" s="74"/>
    </row>
    <row r="61" spans="1:21" s="59" customFormat="1" x14ac:dyDescent="0.25">
      <c r="A61" s="60">
        <v>60</v>
      </c>
      <c r="B61" s="47" t="s">
        <v>177</v>
      </c>
      <c r="C61" s="48" t="s">
        <v>178</v>
      </c>
      <c r="D61" s="48" t="s">
        <v>179</v>
      </c>
      <c r="E61" s="48" t="s">
        <v>99</v>
      </c>
      <c r="F61" s="49">
        <v>41372</v>
      </c>
      <c r="G61" s="50">
        <v>11378.4</v>
      </c>
      <c r="H61" s="46"/>
      <c r="I61" s="52" t="s">
        <v>31</v>
      </c>
      <c r="J61" s="66">
        <v>0</v>
      </c>
      <c r="K61" s="66">
        <v>3501.13</v>
      </c>
      <c r="L61" s="66">
        <v>0</v>
      </c>
      <c r="M61" s="66"/>
      <c r="N61" s="66">
        <v>159.02000000000001</v>
      </c>
      <c r="O61" s="67">
        <v>49.21</v>
      </c>
      <c r="P61" s="68">
        <v>1863.12</v>
      </c>
      <c r="Q61" s="68">
        <v>108.71</v>
      </c>
      <c r="R61" s="69">
        <f t="shared" si="0"/>
        <v>5681.19</v>
      </c>
      <c r="S61" s="57">
        <f t="shared" si="1"/>
        <v>17059.59</v>
      </c>
      <c r="U61" s="74"/>
    </row>
    <row r="62" spans="1:21" s="59" customFormat="1" x14ac:dyDescent="0.25">
      <c r="A62" s="46">
        <v>61</v>
      </c>
      <c r="B62" s="61" t="s">
        <v>180</v>
      </c>
      <c r="C62" s="48" t="s">
        <v>49</v>
      </c>
      <c r="D62" s="62" t="s">
        <v>181</v>
      </c>
      <c r="E62" s="62" t="s">
        <v>182</v>
      </c>
      <c r="F62" s="64">
        <v>29133</v>
      </c>
      <c r="G62" s="50">
        <v>7957.68</v>
      </c>
      <c r="H62" s="62"/>
      <c r="I62" s="71" t="s">
        <v>31</v>
      </c>
      <c r="J62" s="66">
        <v>0</v>
      </c>
      <c r="K62" s="66">
        <v>2414.09</v>
      </c>
      <c r="L62" s="66">
        <v>133.07</v>
      </c>
      <c r="M62" s="66"/>
      <c r="N62" s="66">
        <v>115.17</v>
      </c>
      <c r="O62" s="67">
        <v>49.21</v>
      </c>
      <c r="P62" s="68">
        <v>1292.4100000000001</v>
      </c>
      <c r="Q62" s="68">
        <v>0</v>
      </c>
      <c r="R62" s="69">
        <f t="shared" si="0"/>
        <v>4003.9500000000007</v>
      </c>
      <c r="S62" s="57">
        <f t="shared" si="1"/>
        <v>11961.630000000001</v>
      </c>
      <c r="U62" s="74"/>
    </row>
    <row r="63" spans="1:21" s="59" customFormat="1" x14ac:dyDescent="0.25">
      <c r="A63" s="60">
        <v>62</v>
      </c>
      <c r="B63" s="61" t="s">
        <v>183</v>
      </c>
      <c r="C63" s="62" t="s">
        <v>97</v>
      </c>
      <c r="D63" s="62" t="s">
        <v>184</v>
      </c>
      <c r="E63" s="62" t="s">
        <v>99</v>
      </c>
      <c r="F63" s="64">
        <v>41372</v>
      </c>
      <c r="G63" s="50">
        <v>11138.41</v>
      </c>
      <c r="H63" s="62"/>
      <c r="I63" s="71" t="s">
        <v>31</v>
      </c>
      <c r="J63" s="66">
        <v>0</v>
      </c>
      <c r="K63" s="66">
        <v>3427.3</v>
      </c>
      <c r="L63" s="66">
        <v>133.07</v>
      </c>
      <c r="M63" s="66"/>
      <c r="N63" s="66">
        <v>154.07</v>
      </c>
      <c r="O63" s="67">
        <v>49.21</v>
      </c>
      <c r="P63" s="68">
        <v>2237.13</v>
      </c>
      <c r="Q63" s="68">
        <v>130.83000000000001</v>
      </c>
      <c r="R63" s="69">
        <f t="shared" si="0"/>
        <v>6131.6100000000006</v>
      </c>
      <c r="S63" s="57">
        <v>17270.009999999998</v>
      </c>
      <c r="U63" s="74"/>
    </row>
    <row r="64" spans="1:21" s="59" customFormat="1" x14ac:dyDescent="0.25">
      <c r="A64" s="60">
        <v>64</v>
      </c>
      <c r="B64" s="61" t="s">
        <v>185</v>
      </c>
      <c r="C64" s="62" t="s">
        <v>97</v>
      </c>
      <c r="D64" s="62" t="s">
        <v>119</v>
      </c>
      <c r="E64" s="62" t="s">
        <v>267</v>
      </c>
      <c r="F64" s="70">
        <v>42940</v>
      </c>
      <c r="G64" s="50">
        <v>11378.4</v>
      </c>
      <c r="H64" s="65">
        <v>46120</v>
      </c>
      <c r="I64" s="71" t="s">
        <v>66</v>
      </c>
      <c r="J64" s="66">
        <v>0</v>
      </c>
      <c r="K64" s="66">
        <v>3501.14</v>
      </c>
      <c r="L64" s="66">
        <v>133.07</v>
      </c>
      <c r="M64" s="66"/>
      <c r="N64" s="66">
        <v>163.92</v>
      </c>
      <c r="O64" s="67">
        <v>49.21</v>
      </c>
      <c r="P64" s="68">
        <v>1292.4100000000001</v>
      </c>
      <c r="Q64" s="68">
        <v>91.84</v>
      </c>
      <c r="R64" s="69">
        <f t="shared" ref="R64:R77" si="2">K64+L64+M64+N64+O64+P64+Q64</f>
        <v>5231.59</v>
      </c>
      <c r="S64" s="57">
        <f t="shared" si="1"/>
        <v>16609.989999999998</v>
      </c>
      <c r="U64" s="74"/>
    </row>
    <row r="65" spans="1:21" s="59" customFormat="1" x14ac:dyDescent="0.25">
      <c r="A65" s="60">
        <v>65</v>
      </c>
      <c r="B65" s="61" t="s">
        <v>186</v>
      </c>
      <c r="C65" s="62" t="s">
        <v>42</v>
      </c>
      <c r="D65" s="62" t="s">
        <v>187</v>
      </c>
      <c r="E65" s="62" t="s">
        <v>156</v>
      </c>
      <c r="F65" s="70">
        <v>54918</v>
      </c>
      <c r="G65" s="50">
        <v>14784</v>
      </c>
      <c r="H65" s="60"/>
      <c r="I65" s="71" t="s">
        <v>66</v>
      </c>
      <c r="J65" s="66">
        <v>0</v>
      </c>
      <c r="K65" s="66">
        <v>4549.05</v>
      </c>
      <c r="L65" s="66">
        <v>133.07</v>
      </c>
      <c r="M65" s="66"/>
      <c r="N65" s="66">
        <v>214.34</v>
      </c>
      <c r="O65" s="67">
        <v>49.21</v>
      </c>
      <c r="P65" s="68">
        <v>0</v>
      </c>
      <c r="Q65" s="68">
        <v>0</v>
      </c>
      <c r="R65" s="69">
        <f t="shared" si="2"/>
        <v>4945.67</v>
      </c>
      <c r="S65" s="57">
        <f t="shared" si="1"/>
        <v>19729.669999999998</v>
      </c>
      <c r="U65" s="74"/>
    </row>
    <row r="66" spans="1:21" s="59" customFormat="1" x14ac:dyDescent="0.25">
      <c r="A66" s="60">
        <v>66</v>
      </c>
      <c r="B66" s="61" t="s">
        <v>188</v>
      </c>
      <c r="C66" s="62" t="s">
        <v>49</v>
      </c>
      <c r="D66" s="62" t="s">
        <v>189</v>
      </c>
      <c r="E66" s="62" t="s">
        <v>182</v>
      </c>
      <c r="F66" s="70">
        <v>29133</v>
      </c>
      <c r="G66" s="50">
        <v>7989.2</v>
      </c>
      <c r="H66" s="60"/>
      <c r="I66" s="71" t="s">
        <v>66</v>
      </c>
      <c r="J66" s="66">
        <v>0</v>
      </c>
      <c r="K66" s="66">
        <v>2414.09</v>
      </c>
      <c r="L66" s="66">
        <v>0</v>
      </c>
      <c r="M66" s="66"/>
      <c r="N66" s="66">
        <v>93.3</v>
      </c>
      <c r="O66" s="67">
        <v>0</v>
      </c>
      <c r="P66" s="68">
        <v>4272.1000000000004</v>
      </c>
      <c r="Q66" s="68">
        <v>130.83000000000001</v>
      </c>
      <c r="R66" s="69">
        <f t="shared" si="2"/>
        <v>6910.3200000000006</v>
      </c>
      <c r="S66" s="57">
        <f t="shared" si="1"/>
        <v>14899.52</v>
      </c>
      <c r="U66" s="74"/>
    </row>
    <row r="67" spans="1:21" s="59" customFormat="1" x14ac:dyDescent="0.25">
      <c r="A67" s="60">
        <v>67</v>
      </c>
      <c r="B67" s="61" t="s">
        <v>190</v>
      </c>
      <c r="C67" s="62" t="s">
        <v>191</v>
      </c>
      <c r="D67" s="62" t="s">
        <v>192</v>
      </c>
      <c r="E67" s="62" t="s">
        <v>193</v>
      </c>
      <c r="F67" s="70">
        <v>85346</v>
      </c>
      <c r="G67" s="50">
        <v>22976.799999999999</v>
      </c>
      <c r="H67" s="65">
        <v>45967</v>
      </c>
      <c r="I67" s="71" t="s">
        <v>66</v>
      </c>
      <c r="J67" s="66">
        <v>0</v>
      </c>
      <c r="K67" s="66">
        <v>7069.96</v>
      </c>
      <c r="L67" s="66">
        <v>0</v>
      </c>
      <c r="M67" s="66"/>
      <c r="N67" s="66">
        <v>332.08</v>
      </c>
      <c r="O67" s="67">
        <v>49.21</v>
      </c>
      <c r="P67" s="68">
        <v>1292.4100000000001</v>
      </c>
      <c r="Q67" s="68">
        <v>91.84</v>
      </c>
      <c r="R67" s="69">
        <f t="shared" si="2"/>
        <v>8835.5</v>
      </c>
      <c r="S67" s="57">
        <f t="shared" ref="S67:S76" si="3">SUM(G67+R67)</f>
        <v>31812.3</v>
      </c>
      <c r="U67" s="74"/>
    </row>
    <row r="68" spans="1:21" s="59" customFormat="1" x14ac:dyDescent="0.25">
      <c r="A68" s="60">
        <v>68</v>
      </c>
      <c r="B68" s="61" t="s">
        <v>194</v>
      </c>
      <c r="C68" s="62" t="s">
        <v>97</v>
      </c>
      <c r="D68" s="62" t="s">
        <v>189</v>
      </c>
      <c r="E68" s="62" t="s">
        <v>99</v>
      </c>
      <c r="F68" s="70">
        <v>41372</v>
      </c>
      <c r="G68" s="50">
        <v>9865.44</v>
      </c>
      <c r="H68" s="60"/>
      <c r="I68" s="71" t="s">
        <v>66</v>
      </c>
      <c r="J68" s="66">
        <v>0</v>
      </c>
      <c r="K68" s="66">
        <v>3447.39</v>
      </c>
      <c r="L68" s="66">
        <v>133.07</v>
      </c>
      <c r="M68" s="66"/>
      <c r="N68" s="66">
        <v>143.05000000000001</v>
      </c>
      <c r="O68" s="67">
        <v>49.21</v>
      </c>
      <c r="P68" s="68">
        <v>0</v>
      </c>
      <c r="Q68" s="68">
        <v>0</v>
      </c>
      <c r="R68" s="69">
        <f t="shared" si="2"/>
        <v>3772.7200000000003</v>
      </c>
      <c r="S68" s="57">
        <f t="shared" si="3"/>
        <v>13638.16</v>
      </c>
      <c r="U68" s="74"/>
    </row>
    <row r="69" spans="1:21" s="59" customFormat="1" x14ac:dyDescent="0.25">
      <c r="A69" s="46">
        <v>69</v>
      </c>
      <c r="B69" s="61" t="s">
        <v>195</v>
      </c>
      <c r="C69" s="62" t="s">
        <v>196</v>
      </c>
      <c r="D69" s="62" t="s">
        <v>197</v>
      </c>
      <c r="E69" s="62" t="s">
        <v>99</v>
      </c>
      <c r="F69" s="70">
        <v>41372</v>
      </c>
      <c r="G69" s="50">
        <v>12220.4</v>
      </c>
      <c r="H69" s="60"/>
      <c r="I69" s="71" t="s">
        <v>66</v>
      </c>
      <c r="J69" s="66">
        <v>0</v>
      </c>
      <c r="K69" s="66">
        <v>3744.74</v>
      </c>
      <c r="L69" s="66">
        <v>133.07</v>
      </c>
      <c r="M69" s="66"/>
      <c r="N69" s="66">
        <v>149.15</v>
      </c>
      <c r="O69" s="67">
        <v>49.21</v>
      </c>
      <c r="P69" s="68">
        <v>5900.86</v>
      </c>
      <c r="Q69" s="68">
        <v>175.77</v>
      </c>
      <c r="R69" s="69">
        <f t="shared" si="2"/>
        <v>10152.799999999999</v>
      </c>
      <c r="S69" s="57">
        <f t="shared" si="3"/>
        <v>22373.199999999997</v>
      </c>
      <c r="U69" s="74"/>
    </row>
    <row r="70" spans="1:21" s="59" customFormat="1" x14ac:dyDescent="0.25">
      <c r="A70" s="60">
        <v>70</v>
      </c>
      <c r="B70" s="61" t="s">
        <v>198</v>
      </c>
      <c r="C70" s="62" t="s">
        <v>30</v>
      </c>
      <c r="D70" s="62" t="s">
        <v>199</v>
      </c>
      <c r="E70" s="62" t="s">
        <v>132</v>
      </c>
      <c r="F70" s="70">
        <v>32355</v>
      </c>
      <c r="G70" s="50">
        <v>8900.32</v>
      </c>
      <c r="H70" s="65">
        <v>45762</v>
      </c>
      <c r="I70" s="71" t="s">
        <v>66</v>
      </c>
      <c r="J70" s="66">
        <v>0</v>
      </c>
      <c r="K70" s="66">
        <v>2681.19</v>
      </c>
      <c r="L70" s="66">
        <v>133.07</v>
      </c>
      <c r="M70" s="66"/>
      <c r="N70" s="66">
        <v>120.31</v>
      </c>
      <c r="O70" s="67">
        <v>49.21</v>
      </c>
      <c r="P70" s="68">
        <v>2302.16</v>
      </c>
      <c r="Q70" s="68">
        <v>91.84</v>
      </c>
      <c r="R70" s="69">
        <f t="shared" si="2"/>
        <v>5377.7800000000007</v>
      </c>
      <c r="S70" s="57">
        <f t="shared" si="3"/>
        <v>14278.1</v>
      </c>
      <c r="U70" s="74"/>
    </row>
    <row r="71" spans="1:21" s="59" customFormat="1" x14ac:dyDescent="0.25">
      <c r="A71" s="46">
        <v>71</v>
      </c>
      <c r="B71" s="61" t="s">
        <v>200</v>
      </c>
      <c r="C71" s="62" t="s">
        <v>49</v>
      </c>
      <c r="D71" s="62" t="s">
        <v>201</v>
      </c>
      <c r="E71" s="62" t="s">
        <v>182</v>
      </c>
      <c r="F71" s="70">
        <v>29133</v>
      </c>
      <c r="G71" s="50">
        <v>8285.51</v>
      </c>
      <c r="H71" s="60"/>
      <c r="I71" s="71" t="s">
        <v>66</v>
      </c>
      <c r="J71" s="66">
        <v>0</v>
      </c>
      <c r="K71" s="66">
        <v>2414.09</v>
      </c>
      <c r="L71" s="66">
        <v>133.07</v>
      </c>
      <c r="M71" s="66"/>
      <c r="N71" s="66">
        <v>120.16</v>
      </c>
      <c r="O71" s="67">
        <v>49.21</v>
      </c>
      <c r="P71" s="68">
        <v>0</v>
      </c>
      <c r="Q71" s="68">
        <v>0</v>
      </c>
      <c r="R71" s="69">
        <f t="shared" si="2"/>
        <v>2716.53</v>
      </c>
      <c r="S71" s="57">
        <f t="shared" si="3"/>
        <v>11002.04</v>
      </c>
      <c r="U71" s="74"/>
    </row>
    <row r="72" spans="1:21" s="59" customFormat="1" x14ac:dyDescent="0.25">
      <c r="A72" s="60">
        <v>72</v>
      </c>
      <c r="B72" s="61" t="s">
        <v>202</v>
      </c>
      <c r="C72" s="62" t="s">
        <v>203</v>
      </c>
      <c r="D72" s="62" t="s">
        <v>189</v>
      </c>
      <c r="E72" s="62" t="s">
        <v>204</v>
      </c>
      <c r="F72" s="70">
        <v>49731</v>
      </c>
      <c r="G72" s="50">
        <v>8033.76</v>
      </c>
      <c r="H72" s="60"/>
      <c r="I72" s="71" t="s">
        <v>66</v>
      </c>
      <c r="J72" s="66">
        <v>0</v>
      </c>
      <c r="K72" s="66">
        <v>4452.01</v>
      </c>
      <c r="L72" s="66">
        <v>133.07</v>
      </c>
      <c r="M72" s="66"/>
      <c r="N72" s="66">
        <v>116.5</v>
      </c>
      <c r="O72" s="67">
        <v>49.21</v>
      </c>
      <c r="P72" s="68">
        <v>0</v>
      </c>
      <c r="Q72" s="68">
        <v>0</v>
      </c>
      <c r="R72" s="69">
        <f t="shared" si="2"/>
        <v>4750.79</v>
      </c>
      <c r="S72" s="57">
        <f t="shared" si="3"/>
        <v>12784.55</v>
      </c>
      <c r="U72" s="74"/>
    </row>
    <row r="73" spans="1:21" s="59" customFormat="1" x14ac:dyDescent="0.25">
      <c r="A73" s="46">
        <v>73</v>
      </c>
      <c r="B73" s="61" t="s">
        <v>205</v>
      </c>
      <c r="C73" s="62" t="s">
        <v>206</v>
      </c>
      <c r="D73" s="62" t="s">
        <v>201</v>
      </c>
      <c r="E73" s="62" t="s">
        <v>99</v>
      </c>
      <c r="F73" s="70">
        <v>41372</v>
      </c>
      <c r="G73" s="50">
        <v>7359.3</v>
      </c>
      <c r="H73" s="65"/>
      <c r="I73" s="71" t="s">
        <v>66</v>
      </c>
      <c r="J73" s="66">
        <v>0</v>
      </c>
      <c r="K73" s="66">
        <v>3661.61</v>
      </c>
      <c r="L73" s="66">
        <v>133.07</v>
      </c>
      <c r="M73" s="66"/>
      <c r="N73" s="66">
        <v>106.7</v>
      </c>
      <c r="O73" s="67">
        <v>49.21</v>
      </c>
      <c r="P73" s="68">
        <v>0</v>
      </c>
      <c r="Q73" s="68">
        <v>0</v>
      </c>
      <c r="R73" s="69">
        <f t="shared" si="2"/>
        <v>3950.59</v>
      </c>
      <c r="S73" s="57">
        <f t="shared" si="3"/>
        <v>11309.89</v>
      </c>
      <c r="U73" s="74"/>
    </row>
    <row r="74" spans="1:21" s="59" customFormat="1" x14ac:dyDescent="0.25">
      <c r="A74" s="60">
        <v>74</v>
      </c>
      <c r="B74" s="61" t="s">
        <v>207</v>
      </c>
      <c r="C74" s="62" t="s">
        <v>49</v>
      </c>
      <c r="D74" s="62" t="s">
        <v>208</v>
      </c>
      <c r="E74" s="62" t="s">
        <v>182</v>
      </c>
      <c r="F74" s="70">
        <v>29133</v>
      </c>
      <c r="G74" s="50">
        <v>840.6</v>
      </c>
      <c r="H74" s="60"/>
      <c r="I74" s="71" t="s">
        <v>31</v>
      </c>
      <c r="J74" s="66">
        <v>0</v>
      </c>
      <c r="K74" s="66">
        <v>137.94999999999999</v>
      </c>
      <c r="L74" s="66">
        <v>19.010000000000002</v>
      </c>
      <c r="M74" s="66"/>
      <c r="N74" s="66">
        <v>12.19</v>
      </c>
      <c r="O74" s="67">
        <v>0</v>
      </c>
      <c r="P74" s="68">
        <v>0</v>
      </c>
      <c r="Q74" s="68">
        <v>0</v>
      </c>
      <c r="R74" s="69">
        <f t="shared" si="2"/>
        <v>169.14999999999998</v>
      </c>
      <c r="S74" s="57">
        <f t="shared" si="3"/>
        <v>1009.75</v>
      </c>
      <c r="U74" s="74"/>
    </row>
    <row r="75" spans="1:21" s="59" customFormat="1" x14ac:dyDescent="0.25">
      <c r="A75" s="60">
        <v>75</v>
      </c>
      <c r="B75" s="61" t="s">
        <v>218</v>
      </c>
      <c r="C75" s="62" t="s">
        <v>49</v>
      </c>
      <c r="D75" s="73" t="s">
        <v>221</v>
      </c>
      <c r="E75" s="62" t="s">
        <v>182</v>
      </c>
      <c r="F75" s="70">
        <v>29133</v>
      </c>
      <c r="G75" s="50">
        <v>7989.2</v>
      </c>
      <c r="H75" s="60"/>
      <c r="I75" s="71" t="s">
        <v>31</v>
      </c>
      <c r="J75" s="66">
        <v>0</v>
      </c>
      <c r="K75" s="66">
        <v>2414.09</v>
      </c>
      <c r="L75" s="66">
        <v>133.07</v>
      </c>
      <c r="M75" s="66"/>
      <c r="N75" s="66">
        <v>0</v>
      </c>
      <c r="O75" s="67">
        <v>0</v>
      </c>
      <c r="P75" s="68">
        <v>2302.16</v>
      </c>
      <c r="Q75" s="68">
        <v>91.84</v>
      </c>
      <c r="R75" s="69">
        <f t="shared" si="2"/>
        <v>4941.16</v>
      </c>
      <c r="S75" s="57">
        <f t="shared" si="3"/>
        <v>12930.36</v>
      </c>
      <c r="U75" s="74"/>
    </row>
    <row r="76" spans="1:21" s="59" customFormat="1" x14ac:dyDescent="0.25">
      <c r="A76" s="60">
        <v>76</v>
      </c>
      <c r="B76" s="61" t="s">
        <v>219</v>
      </c>
      <c r="C76" s="62" t="s">
        <v>203</v>
      </c>
      <c r="D76" s="73" t="s">
        <v>222</v>
      </c>
      <c r="E76" s="62" t="s">
        <v>204</v>
      </c>
      <c r="F76" s="70">
        <v>49731</v>
      </c>
      <c r="G76" s="50">
        <v>10137.84</v>
      </c>
      <c r="H76" s="60"/>
      <c r="I76" s="71" t="s">
        <v>31</v>
      </c>
      <c r="J76" s="66">
        <v>0</v>
      </c>
      <c r="K76" s="66">
        <v>4180.13</v>
      </c>
      <c r="L76" s="66">
        <v>133.07</v>
      </c>
      <c r="M76" s="66"/>
      <c r="N76" s="66">
        <v>147.02000000000001</v>
      </c>
      <c r="O76" s="67">
        <v>0</v>
      </c>
      <c r="P76" s="68">
        <v>0</v>
      </c>
      <c r="Q76" s="68">
        <v>0</v>
      </c>
      <c r="R76" s="69">
        <f t="shared" si="2"/>
        <v>4460.22</v>
      </c>
      <c r="S76" s="57">
        <f t="shared" si="3"/>
        <v>14598.060000000001</v>
      </c>
      <c r="U76" s="74"/>
    </row>
    <row r="77" spans="1:21" s="59" customFormat="1" x14ac:dyDescent="0.25">
      <c r="A77" s="60">
        <v>77</v>
      </c>
      <c r="B77" s="61" t="s">
        <v>220</v>
      </c>
      <c r="C77" s="62" t="s">
        <v>203</v>
      </c>
      <c r="D77" s="73" t="s">
        <v>223</v>
      </c>
      <c r="E77" s="62" t="s">
        <v>204</v>
      </c>
      <c r="F77" s="70">
        <v>49731</v>
      </c>
      <c r="G77" s="50">
        <v>13389.6</v>
      </c>
      <c r="H77" s="60"/>
      <c r="I77" s="71" t="s">
        <v>31</v>
      </c>
      <c r="J77" s="66">
        <v>0</v>
      </c>
      <c r="K77" s="66">
        <v>4119.95</v>
      </c>
      <c r="L77" s="66">
        <v>133.07</v>
      </c>
      <c r="M77" s="66"/>
      <c r="N77" s="66">
        <v>193.06</v>
      </c>
      <c r="O77" s="67">
        <v>0</v>
      </c>
      <c r="P77" s="68">
        <v>1292.4100000000001</v>
      </c>
      <c r="Q77" s="68">
        <v>91.84</v>
      </c>
      <c r="R77" s="69">
        <f t="shared" si="2"/>
        <v>5830.33</v>
      </c>
      <c r="S77" s="57">
        <f>SUM(G77+R77)</f>
        <v>19219.93</v>
      </c>
      <c r="U77" s="74"/>
    </row>
    <row r="78" spans="1:21" x14ac:dyDescent="0.25">
      <c r="A78" s="26"/>
      <c r="B78" s="27"/>
      <c r="C78" s="26"/>
      <c r="D78" s="28"/>
      <c r="E78" s="29" t="s">
        <v>209</v>
      </c>
      <c r="F78" s="30"/>
      <c r="G78" s="31">
        <f>SUM(G4:G77)</f>
        <v>911963.21000000008</v>
      </c>
      <c r="H78" s="32" t="s">
        <v>209</v>
      </c>
      <c r="I78" s="26"/>
      <c r="J78" s="31">
        <f>SUM(J4:J74)</f>
        <v>0</v>
      </c>
      <c r="K78" s="31">
        <f>SUM(K4:K74)</f>
        <v>273530.34000000003</v>
      </c>
      <c r="L78" s="31">
        <f>SUM(L4:L77)</f>
        <v>6429.2399999999971</v>
      </c>
      <c r="M78" s="31">
        <f>SUM(M4:M74)</f>
        <v>291.76</v>
      </c>
      <c r="N78" s="31">
        <f>SUM(N4:N74)</f>
        <v>12363.479999999998</v>
      </c>
      <c r="O78" s="31">
        <f>SUM(O4:O74)</f>
        <v>3121.3300000000013</v>
      </c>
      <c r="P78" s="37">
        <f>SUM(P4:P77)</f>
        <v>114469.58000000005</v>
      </c>
      <c r="Q78" s="37">
        <f>SUM(Q4:Q77)</f>
        <v>5075.4100000000017</v>
      </c>
      <c r="R78" s="31">
        <f>SUM(R4:R77)</f>
        <v>426043.62999999995</v>
      </c>
      <c r="S78" s="44">
        <f>SUM(S4:S77)</f>
        <v>1338006.8299999998</v>
      </c>
    </row>
    <row r="79" spans="1:21" x14ac:dyDescent="0.25">
      <c r="R79" s="36"/>
    </row>
    <row r="80" spans="1:21" x14ac:dyDescent="0.25">
      <c r="R80" s="34"/>
      <c r="T80" s="34"/>
    </row>
    <row r="81" spans="14:20" x14ac:dyDescent="0.25">
      <c r="N81" s="34"/>
    </row>
    <row r="82" spans="14:20" x14ac:dyDescent="0.25">
      <c r="T82" s="34"/>
    </row>
  </sheetData>
  <mergeCells count="1">
    <mergeCell ref="K1:R1"/>
  </mergeCells>
  <pageMargins left="0.2" right="0.2" top="0.75" bottom="0.75" header="0.3" footer="0.3"/>
  <pageSetup paperSize="5" scale="80" orientation="landscape" r:id="rId1"/>
  <headerFooter>
    <oddHeader>&amp;C&amp;"-,Bold"DEPARTMENT OF MILITARY AFFAIRS
3rd QUARTER STAFFING PATTERN - FY 2025</oddHeader>
    <oddFooter>&amp;L                                                                      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3rd Quarter Apr-June 2025 </vt:lpstr>
      <vt:lpstr>'3rd Quarter Apr-June 2025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Jayna T. Borja</dc:creator>
  <cp:lastModifiedBy>James Pasion</cp:lastModifiedBy>
  <cp:lastPrinted>2025-07-16T06:30:06Z</cp:lastPrinted>
  <dcterms:created xsi:type="dcterms:W3CDTF">2025-04-11T05:16:19Z</dcterms:created>
  <dcterms:modified xsi:type="dcterms:W3CDTF">2025-07-16T22:38:50Z</dcterms:modified>
</cp:coreProperties>
</file>